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image/svg+xml" PartName="/xl/media/image2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企業公司專案排期表" sheetId="1" r:id="rId1"/>
    <sheet name="Sheet2" sheetId="3" state="hidden" r:id="rId2"/>
    <sheet name="說明頁 " sheetId="2" r:id="rId3"/>
  </sheets>
  <externalReferences>
    <externalReference r:id="rId4"/>
  </externalReferences>
  <definedNames>
    <definedName name="場控">[1]Sheet1!$E$13:$E$19</definedName>
    <definedName name="副播">[1]Sheet1!$C$13:$C$19</definedName>
    <definedName name="客服">[1]Sheet1!$H$13:$H$19</definedName>
    <definedName name="拍攝及剪輯">[1]Sheet1!$G$13:$G$19</definedName>
    <definedName name="運營">[1]Sheet1!$F$13:$F$19</definedName>
    <definedName name="主播">[1]Sheet1!$B$13:$B$19</definedName>
    <definedName name="助理">[1]Sheet1!$D$13:$D$19</definedName>
  </definedNames>
  <calcPr calcId="144525" fullPrecision="0"/>
</workbook>
</file>

<file path=xl/sharedStrings.xml><?xml version="1.0" encoding="utf-8"?>
<sst xmlns="http://schemas.openxmlformats.org/spreadsheetml/2006/main" count="73" uniqueCount="53">
  <si>
    <t>序號</t>
  </si>
  <si>
    <t>專案名稱</t>
  </si>
  <si>
    <t>專案類型</t>
  </si>
  <si>
    <t>計劃開始日期</t>
  </si>
  <si>
    <t>計劃結束日期</t>
  </si>
  <si>
    <t>計劃週期（天）</t>
  </si>
  <si>
    <t>完成狀態</t>
  </si>
  <si>
    <t>備註</t>
  </si>
  <si>
    <t>專案數</t>
  </si>
  <si>
    <t>已完成</t>
  </si>
  <si>
    <t>輔助列</t>
  </si>
  <si>
    <t>專案1</t>
  </si>
  <si>
    <t>A類</t>
  </si>
  <si>
    <t>專案總數</t>
  </si>
  <si>
    <t>專案2</t>
  </si>
  <si>
    <t>B類</t>
  </si>
  <si>
    <t>✓</t>
  </si>
  <si>
    <t>備註1</t>
  </si>
  <si>
    <t>已完成專案數</t>
  </si>
  <si>
    <t>專案3</t>
  </si>
  <si>
    <t>C類</t>
  </si>
  <si>
    <t>專案完成率</t>
  </si>
  <si>
    <t>專案4</t>
  </si>
  <si>
    <t>D類</t>
  </si>
  <si>
    <t>備註2</t>
  </si>
  <si>
    <t>專案5</t>
  </si>
  <si>
    <t>合計</t>
  </si>
  <si>
    <t>專案6</t>
  </si>
  <si>
    <t>專案7</t>
  </si>
  <si>
    <t>週期範圍（天）</t>
  </si>
  <si>
    <t>週期範圍</t>
  </si>
  <si>
    <t>專案8</t>
  </si>
  <si>
    <t>MIN</t>
  </si>
  <si>
    <t>MAX</t>
  </si>
  <si>
    <t>專案9</t>
  </si>
  <si>
    <t>-</t>
  </si>
  <si>
    <t>專案10</t>
  </si>
  <si>
    <t>專案11</t>
  </si>
  <si>
    <t>專案12</t>
  </si>
  <si>
    <t>用車日期</t>
  </si>
  <si>
    <t>用車時長（H）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</si>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</sst>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yyyy/m/d;@"/>
  </numFmts>
  <fonts count="29">
    <font>
      <sz val="11"/>
      <color theme="1"/>
      <name val="宋体"/>
      <charset val="134"/>
      <scheme val="minor"/>
    </font>
    <font>
      <b/>
      <sz val="11"/>
      <color theme="1"/>
      <name val="思源黑体 CN Medium"/>
      <charset val="134"/>
    </font>
    <font>
      <sz val="11"/>
      <color theme="1"/>
      <name val="思源黑体 CN Medium"/>
      <charset val="134"/>
    </font>
    <font>
      <sz val="10"/>
      <color theme="1"/>
      <name val="思源黑体 CN Medium"/>
      <charset val="134"/>
    </font>
    <font>
      <b/>
      <sz val="10"/>
      <color theme="1"/>
      <name val="思源黑体 CN Medium"/>
      <charset val="134"/>
    </font>
    <font>
      <sz val="11"/>
      <color theme="1" tint="0.249977111117893"/>
      <name val="思源黑体 CN Medium"/>
      <charset val="134"/>
    </font>
    <font>
      <sz val="10"/>
      <color theme="1" tint="0.249977111117893"/>
      <name val="思源黑体 CN Medium"/>
      <charset val="134"/>
    </font>
    <font>
      <sz val="16"/>
      <color theme="1" tint="0.249977111117893"/>
      <name val="思源黑体 CN Medium"/>
      <charset val="134"/>
    </font>
    <font>
      <sz val="12"/>
      <color theme="0"/>
      <name val="思源黑体 CN Bold"/>
      <charset val="134"/>
    </font>
    <font>
      <sz val="12"/>
      <color theme="1" tint="0.249977111117893"/>
      <name val="思源黑体 CN Medium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533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0" fontId="6" fillId="4" borderId="0" xfId="0" applyNumberFormat="1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77" fontId="9" fillId="4" borderId="2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D4EAF"/>
      <color rgb="00533DF1"/>
      <color rgb="0038C5FF"/>
      <color rgb="0000ABD1"/>
      <color rgb="001D8E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  <a:r>
              <a:rPr lang="zh-CN" altLang="en-US" sz="1440"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rPr>
              <a:t>專案類型佔比</a:t>
            </a:r>
            <a:endParaRPr lang="zh-CN" altLang="en-US" sz="1440"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endParaRPr>
          </a:p>
        </c:rich>
      </c:tx>
      <c:layout>
        <c:manualLayout>
          <c:xMode val="edge"/>
          <c:yMode val="edge"/>
          <c:x val="0.0534233593935086"/>
          <c:y val="0.028901734104046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86638237384506"/>
          <c:y val="0.190751445086705"/>
          <c:w val="0.514806917791992"/>
          <c:h val="0.738864331859912"/>
        </c:manualLayout>
      </c:layout>
      <c:doughnutChart>
        <c:varyColors val="1"/>
        <c:ser>
          <c:idx val="0"/>
          <c:order val="0"/>
          <c:tx>
            <c:strRef>
              <c:f>企業公司專案排期表!$N$13</c:f>
              <c:strCache>
                <c:ptCount val="1"/>
                <c:pt idx="0">
                  <c:v>專案數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rgbClr val="00ABD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1D8EF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533DF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38C5FF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0961857379767828"/>
                  <c:y val="-0.18633117987079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9815209665956"/>
                  <c:y val="0.083985039102346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4477611940299"/>
                  <c:y val="0.2220333219993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0663349917081"/>
                  <c:y val="-0.0061203672220333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 CN Medium" panose="020B0600000000000000" charset="-122"/>
                    <a:ea typeface="思源黑體 CN Medium" panose="020B0600000000000000" charset="-122"/>
                    <a:cs typeface="思源黑體 CN Medium" panose="020B0600000000000000" charset="-122"/>
                    <a:sym typeface="思源黑體 CN Medium" panose="020B06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企業公司專案排期表!$M$14:$M$17</c:f>
              <c:strCache>
                <c:ptCount val="4"/>
                <c:pt idx="0">
                  <c:v>A類</c:v>
                </c:pt>
                <c:pt idx="1">
                  <c:v>B類</c:v>
                </c:pt>
                <c:pt idx="2">
                  <c:v>C類</c:v>
                </c:pt>
                <c:pt idx="3">
                  <c:v>D類</c:v>
                </c:pt>
              </c:strCache>
            </c:strRef>
          </c:cat>
          <c:val>
            <c:numRef>
              <c:f>企業公司專案排期表!$N$14:$N$17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</c:legendEntry>
      <c:layout>
        <c:manualLayout>
          <c:xMode val="edge"/>
          <c:yMode val="edge"/>
          <c:x val="0.0637289741767354"/>
          <c:y val="0.26640598435906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200">
          <a:latin typeface="思源黑體 CN Medium" panose="020B0600000000000000" charset="-122"/>
          <a:ea typeface="思源黑體 CN Medium" panose="020B0600000000000000" charset="-122"/>
          <a:cs typeface="思源黑體 CN Medium" panose="020B0600000000000000" charset="-122"/>
          <a:sym typeface="思源黑體 CN Medium" panose="020B06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64680050188206"/>
          <c:y val="0.201018675721562"/>
          <c:w val="0.718005018820577"/>
          <c:h val="0.777249575551783"/>
        </c:manualLayout>
      </c:layout>
      <c:doughnutChart>
        <c:varyColors val="1"/>
        <c:ser>
          <c:idx val="0"/>
          <c:order val="0"/>
          <c:tx>
            <c:strRef>
              <c:f>企業公司專案排期表!$X$16</c:f>
              <c:strCache>
                <c:ptCount val="1"/>
                <c:pt idx="0">
                  <c:v>專案完成率</c:v>
                </c:pt>
              </c:strCache>
            </c:strRef>
          </c:tx>
          <c:spPr>
            <a:solidFill>
              <a:srgbClr val="533DF1"/>
            </a:solidFill>
          </c:spPr>
          <c:explosion val="0"/>
          <c:dPt>
            <c:idx val="0"/>
            <c:bubble3D val="0"/>
            <c:spPr>
              <a:solidFill>
                <a:srgbClr val="533DF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533DF1">
                  <a:alpha val="9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val>
            <c:numRef>
              <c:f>企業公司專案排期表!$Y$16:$Z$16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7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200">
          <a:latin typeface="思源黑體 CN Medium" panose="020B0600000000000000" charset="-122"/>
          <a:ea typeface="思源黑體 CN Medium" panose="020B0600000000000000" charset="-122"/>
          <a:cs typeface="思源黑體 CN Medium" panose="020B0600000000000000" charset="-122"/>
          <a:sym typeface="思源黑體 CN Medium" panose="020B06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  <a:r>
              <a:rPr lang="zh-CN" altLang="en-US" sz="1440"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rPr>
              <a:t>不同週期範圍的專案數分佈</a:t>
            </a:r>
            <a:endParaRPr lang="zh-CN" altLang="en-US" sz="1440"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33DF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企業公司專案排期表!$O$22:$O$25</c:f>
              <c:strCache>
                <c:ptCount val="4"/>
                <c:pt idx="0">
                  <c:v>10天及以下</c:v>
                </c:pt>
                <c:pt idx="1">
                  <c:v>11天-30天</c:v>
                </c:pt>
                <c:pt idx="2">
                  <c:v>31天-60天</c:v>
                </c:pt>
                <c:pt idx="3">
                  <c:v>61天及以上</c:v>
                </c:pt>
              </c:strCache>
            </c:strRef>
          </c:cat>
          <c:val>
            <c:numRef>
              <c:f>企業公司專案排期表!$P$22:$P$25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26059"/>
        <c:axId val="786714188"/>
      </c:barChart>
      <c:catAx>
        <c:axId val="3762605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  <c:crossAx val="786714188"/>
        <c:crosses val="autoZero"/>
        <c:auto val="1"/>
        <c:lblAlgn val="ctr"/>
        <c:lblOffset val="100"/>
        <c:noMultiLvlLbl val="0"/>
      </c:catAx>
      <c:valAx>
        <c:axId val="7867141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Medium" panose="020B0600000000000000" charset="-122"/>
                <a:ea typeface="思源黑體 CN Medium" panose="020B0600000000000000" charset="-122"/>
                <a:cs typeface="思源黑體 CN Medium" panose="020B0600000000000000" charset="-122"/>
                <a:sym typeface="思源黑體 CN Medium" panose="020B0600000000000000" charset="-122"/>
              </a:defRPr>
            </a:pPr>
          </a:p>
        </c:txPr>
        <c:crossAx val="37626059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200">
          <a:latin typeface="思源黑體 CN Medium" panose="020B0600000000000000" charset="-122"/>
          <a:ea typeface="思源黑體 CN Medium" panose="020B0600000000000000" charset="-122"/>
          <a:cs typeface="思源黑體 CN Medium" panose="020B0600000000000000" charset="-122"/>
          <a:sym typeface="思源黑體 CN Medium" panose="020B06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2.svg"/><Relationship Id="rId4" Type="http://schemas.openxmlformats.org/officeDocument/2006/relationships/image" Target="../media/image1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153035</xdr:colOff>
      <xdr:row>4</xdr:row>
      <xdr:rowOff>98425</xdr:rowOff>
    </xdr:from>
    <xdr:to>
      <xdr:col>11</xdr:col>
      <xdr:colOff>219075</xdr:colOff>
      <xdr:row>9</xdr:row>
      <xdr:rowOff>161290</xdr:rowOff>
    </xdr:to>
    <xdr:graphicFrame>
      <xdr:nvGraphicFramePr>
        <xdr:cNvPr id="9" name="圖表 8"/>
        <xdr:cNvGraphicFramePr/>
      </xdr:nvGraphicFramePr>
      <xdr:xfrm>
        <a:off x="7068185" y="1445895"/>
        <a:ext cx="3418840" cy="18802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80645</xdr:colOff>
      <xdr:row>4</xdr:row>
      <xdr:rowOff>99060</xdr:rowOff>
    </xdr:from>
    <xdr:to>
      <xdr:col>16</xdr:col>
      <xdr:colOff>54610</xdr:colOff>
      <xdr:row>9</xdr:row>
      <xdr:rowOff>164465</xdr:rowOff>
    </xdr:to>
    <xdr:graphicFrame>
      <xdr:nvGraphicFramePr>
        <xdr:cNvPr id="11" name="圖表 10"/>
        <xdr:cNvGraphicFramePr/>
      </xdr:nvGraphicFramePr>
      <xdr:xfrm>
        <a:off x="10720070" y="1446530"/>
        <a:ext cx="2050415" cy="18827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455930</xdr:colOff>
      <xdr:row>6</xdr:row>
      <xdr:rowOff>267970</xdr:rowOff>
    </xdr:from>
    <xdr:to>
      <xdr:col>15</xdr:col>
      <xdr:colOff>475615</xdr:colOff>
      <xdr:row>7</xdr:row>
      <xdr:rowOff>240665</xdr:rowOff>
    </xdr:to>
    <xdr:sp textlink="$Y$16">
      <xdr:nvSpPr>
        <xdr:cNvPr id="2" name="文本框 1"/>
        <xdr:cNvSpPr txBox="1"/>
      </xdr:nvSpPr>
      <xdr:spPr>
        <a:xfrm>
          <a:off x="11095355" y="2366010"/>
          <a:ext cx="1410335" cy="35369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fld id="{2D782701-C593-421D-980E-A7BCAAB16160}" type="TxLink">
            <a:rPr lang="en-US" altLang="en-US" sz="1400" b="0" i="0" u="none" strike="noStrike">
              <a:solidFill>
                <a:srgbClr val="000000"/>
              </a:solidFill>
              <a:latin typeface="思源黑體 CN Medium" panose="020B0600000000000000" charset="-122"/>
              <a:ea typeface="思源黑體 CN Medium" panose="020B0600000000000000" charset="-122"/>
            </a:rPr>
          </a:fld>
          <a:endParaRPr lang="en-US" altLang="en-US" sz="1400" b="0" i="0" u="none" strike="noStrike">
            <a:solidFill>
              <a:srgbClr val="000000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3</xdr:col>
      <xdr:colOff>132715</xdr:colOff>
      <xdr:row>4</xdr:row>
      <xdr:rowOff>98425</xdr:rowOff>
    </xdr:from>
    <xdr:to>
      <xdr:col>7</xdr:col>
      <xdr:colOff>603250</xdr:colOff>
      <xdr:row>9</xdr:row>
      <xdr:rowOff>161925</xdr:rowOff>
    </xdr:to>
    <xdr:graphicFrame>
      <xdr:nvGraphicFramePr>
        <xdr:cNvPr id="4" name="圖表 3"/>
        <xdr:cNvGraphicFramePr/>
      </xdr:nvGraphicFramePr>
      <xdr:xfrm>
        <a:off x="1113790" y="1445895"/>
        <a:ext cx="5280660" cy="18808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496570</xdr:colOff>
      <xdr:row>2</xdr:row>
      <xdr:rowOff>27940</xdr:rowOff>
    </xdr:from>
    <xdr:to>
      <xdr:col>6</xdr:col>
      <xdr:colOff>135890</xdr:colOff>
      <xdr:row>2</xdr:row>
      <xdr:rowOff>475615</xdr:rowOff>
    </xdr:to>
    <xdr:sp>
      <xdr:nvSpPr>
        <xdr:cNvPr id="5" name="文本框 4"/>
        <xdr:cNvSpPr txBox="1"/>
      </xdr:nvSpPr>
      <xdr:spPr>
        <a:xfrm>
          <a:off x="1477645" y="662940"/>
          <a:ext cx="307784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24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企業公司專案排期表</a:t>
          </a:r>
          <a:endParaRPr lang="zh-CN" altLang="en-US" sz="24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8</xdr:col>
      <xdr:colOff>1041400</xdr:colOff>
      <xdr:row>2</xdr:row>
      <xdr:rowOff>90805</xdr:rowOff>
    </xdr:from>
    <xdr:to>
      <xdr:col>9</xdr:col>
      <xdr:colOff>857885</xdr:colOff>
      <xdr:row>2</xdr:row>
      <xdr:rowOff>415925</xdr:rowOff>
    </xdr:to>
    <xdr:sp>
      <xdr:nvSpPr>
        <xdr:cNvPr id="7" name="文本框 6"/>
        <xdr:cNvSpPr txBox="1"/>
      </xdr:nvSpPr>
      <xdr:spPr>
        <a:xfrm>
          <a:off x="7956550" y="725805"/>
          <a:ext cx="978535" cy="325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專案總數：</a:t>
          </a:r>
          <a:endParaRPr lang="zh-CN" altLang="en-US" sz="14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9</xdr:col>
      <xdr:colOff>885825</xdr:colOff>
      <xdr:row>2</xdr:row>
      <xdr:rowOff>90170</xdr:rowOff>
    </xdr:from>
    <xdr:to>
      <xdr:col>10</xdr:col>
      <xdr:colOff>847090</xdr:colOff>
      <xdr:row>2</xdr:row>
      <xdr:rowOff>415290</xdr:rowOff>
    </xdr:to>
    <xdr:sp textlink="$Y$14">
      <xdr:nvSpPr>
        <xdr:cNvPr id="8" name="文本框 7"/>
        <xdr:cNvSpPr txBox="1"/>
      </xdr:nvSpPr>
      <xdr:spPr>
        <a:xfrm>
          <a:off x="8963025" y="725170"/>
          <a:ext cx="1123315" cy="325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fld id="{DA8C8AB2-CD64-4104-979F-EC803BD1A980}" type="TxLink">
            <a:rPr lang="en-US" altLang="en-US" sz="1400" b="0" i="0" u="none" strike="noStrike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</a:fld>
          <a:endParaRPr lang="en-US" altLang="en-US" sz="1400" b="0" i="0" u="none" strike="noStrike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10</xdr:col>
      <xdr:colOff>818515</xdr:colOff>
      <xdr:row>2</xdr:row>
      <xdr:rowOff>86995</xdr:rowOff>
    </xdr:from>
    <xdr:to>
      <xdr:col>12</xdr:col>
      <xdr:colOff>732155</xdr:colOff>
      <xdr:row>2</xdr:row>
      <xdr:rowOff>412115</xdr:rowOff>
    </xdr:to>
    <xdr:sp>
      <xdr:nvSpPr>
        <xdr:cNvPr id="10" name="文本框 9"/>
        <xdr:cNvSpPr txBox="1"/>
      </xdr:nvSpPr>
      <xdr:spPr>
        <a:xfrm>
          <a:off x="10057765" y="721995"/>
          <a:ext cx="1313815" cy="325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已完成專案數：</a:t>
          </a:r>
          <a:endParaRPr lang="zh-CN" altLang="en-US" sz="14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12</xdr:col>
      <xdr:colOff>727710</xdr:colOff>
      <xdr:row>2</xdr:row>
      <xdr:rowOff>88900</xdr:rowOff>
    </xdr:from>
    <xdr:to>
      <xdr:col>15</xdr:col>
      <xdr:colOff>461645</xdr:colOff>
      <xdr:row>2</xdr:row>
      <xdr:rowOff>414020</xdr:rowOff>
    </xdr:to>
    <xdr:sp textlink="$Y$15">
      <xdr:nvSpPr>
        <xdr:cNvPr id="12" name="文本框 11"/>
        <xdr:cNvSpPr txBox="1"/>
      </xdr:nvSpPr>
      <xdr:spPr>
        <a:xfrm>
          <a:off x="11367135" y="723900"/>
          <a:ext cx="1124585" cy="325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fld id="{96305511-6BF4-4C13-9918-6D09F8011E57}" type="TxLink">
            <a:rPr lang="en-US" altLang="en-US" sz="1400" b="0" i="0" u="none" strike="noStrike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</a:fld>
          <a:endParaRPr lang="en-US" altLang="en-US" sz="1400" b="0" i="0" u="none" strike="noStrike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 editAs="oneCell">
    <xdr:from>
      <xdr:col>2</xdr:col>
      <xdr:colOff>222885</xdr:colOff>
      <xdr:row>2</xdr:row>
      <xdr:rowOff>31115</xdr:rowOff>
    </xdr:from>
    <xdr:to>
      <xdr:col>3</xdr:col>
      <xdr:colOff>399415</xdr:colOff>
      <xdr:row>2</xdr:row>
      <xdr:rowOff>488950</xdr:rowOff>
    </xdr:to>
    <xdr:pic>
      <xdr:nvPicPr>
        <xdr:cNvPr id="19" name="圖片 18" descr="templates\docerresourceshop\icons\\32313539323832353b32313539323831303bc8d5c6dad3ebcab1bce4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27735" y="666115"/>
          <a:ext cx="452755" cy="457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609600</xdr:colOff>
      <xdr:row>1</xdr:row>
      <xdr:rowOff>66040</xdr:rowOff>
    </xdr:from>
    <xdr:to>
      <xdr:col>16</xdr:col>
      <xdr:colOff>460375</xdr:colOff>
      <xdr:row>71</xdr:row>
      <xdr:rowOff>11430</xdr:rowOff>
    </xdr:to>
    <xdr:grpSp>
      <xdr:nvGrpSpPr>
        <xdr:cNvPr id="2" name="組合 1"/>
        <xdr:cNvGrpSpPr/>
      </xdr:nvGrpSpPr>
      <xdr:grpSpPr>
        <a:xfrm>
          <a:off x="1285875" y="237490"/>
          <a:ext cx="9994900" cy="11946890"/>
          <a:chOff x="1870" y="596"/>
          <a:chExt cx="14221" cy="20569"/>
        </a:xfrm>
      </xdr:grpSpPr>
      <xdr:sp>
        <xdr:nvSpPr>
          <xdr:cNvPr id="3" name="矩形 1"/>
          <xdr:cNvSpPr/>
        </xdr:nvSpPr>
        <xdr:spPr>
          <a:xfrm>
            <a:off x="1929" y="596"/>
            <a:ext cx="14162" cy="20569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127000" sx="101000" sy="101000" algn="ctr" rotWithShape="0">
              <a:schemeClr val="bg1">
                <a:lumMod val="75000"/>
                <a:alpha val="3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grpSp>
        <xdr:nvGrpSpPr>
          <xdr:cNvPr id="4" name="組合 3"/>
          <xdr:cNvGrpSpPr/>
        </xdr:nvGrpSpPr>
        <xdr:grpSpPr>
          <a:xfrm>
            <a:off x="1870" y="1677"/>
            <a:ext cx="14188" cy="18392"/>
            <a:chOff x="1870" y="1678"/>
            <a:chExt cx="14188" cy="18391"/>
          </a:xfrm>
        </xdr:grpSpPr>
        <xdr:grpSp>
          <xdr:nvGrpSpPr>
            <xdr:cNvPr id="5" name="組合 102"/>
            <xdr:cNvGrpSpPr/>
          </xdr:nvGrpSpPr>
          <xdr:grpSpPr>
            <a:xfrm>
              <a:off x="1870" y="1678"/>
              <a:ext cx="6877" cy="1285"/>
              <a:chOff x="-48" y="701"/>
              <a:chExt cx="6845" cy="1248"/>
            </a:xfrm>
          </xdr:grpSpPr>
          <xdr:sp>
            <xdr:nvSpPr>
              <xdr:cNvPr id="6" name="矩形 5"/>
              <xdr:cNvSpPr/>
            </xdr:nvSpPr>
            <xdr:spPr>
              <a:xfrm>
                <a:off x="-48" y="717"/>
                <a:ext cx="170" cy="737"/>
              </a:xfrm>
              <a:prstGeom prst="rect">
                <a:avLst/>
              </a:prstGeom>
              <a:solidFill>
                <a:srgbClr val="FF2832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</xdr:sp>
          <xdr:sp>
            <xdr:nvSpPr>
              <xdr:cNvPr id="7" name="文本框 6"/>
              <xdr:cNvSpPr txBox="1"/>
            </xdr:nvSpPr>
            <xdr:spPr>
              <a:xfrm>
                <a:off x="166" y="701"/>
                <a:ext cx="6631" cy="103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/>
                </a:r>
                <a:r>
                  <a:rPr lang="zh-CN" altLang="en-US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表格</a:t>
                </a:r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模板使用說明</a:t>
                </a:r>
                <a:endParaRPr lang="en-US" altLang="zh-CN" sz="2600" kern="100"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8" name="文本框 7"/>
              <xdr:cNvSpPr txBox="1"/>
            </xdr:nvSpPr>
            <xdr:spPr>
              <a:xfrm>
                <a:off x="74" y="1481"/>
                <a:ext cx="5912" cy="46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12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（本頁為說明頁，使用者使用模板時可刪除本頁內容）</a:t>
                </a:r>
                <a:endPara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cxnSp>
          <xdr:nvCxnSpPr>
            <xdr:cNvPr id="9" name="直接連線符 8"/>
            <xdr:cNvCxnSpPr/>
          </xdr:nvCxnSpPr>
          <xdr:spPr>
            <a:xfrm>
              <a:off x="9781" y="4247"/>
              <a:ext cx="0" cy="15822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0" name="組合 9"/>
            <xdr:cNvGrpSpPr/>
          </xdr:nvGrpSpPr>
          <xdr:grpSpPr>
            <a:xfrm>
              <a:off x="10392" y="3270"/>
              <a:ext cx="5665" cy="13707"/>
              <a:chOff x="10393" y="3270"/>
              <a:chExt cx="5664" cy="13708"/>
            </a:xfrm>
          </xdr:grpSpPr>
          <xdr:grpSp>
            <xdr:nvGrpSpPr>
              <xdr:cNvPr id="11" name="組合 10"/>
              <xdr:cNvGrpSpPr/>
            </xdr:nvGrpSpPr>
            <xdr:grpSpPr>
              <a:xfrm>
                <a:off x="10411" y="3270"/>
                <a:ext cx="4779" cy="8302"/>
                <a:chOff x="10412" y="3270"/>
                <a:chExt cx="4779" cy="8302"/>
              </a:xfrm>
            </xdr:grpSpPr>
            <xdr:sp>
              <xdr:nvSpPr>
                <xdr:cNvPr id="12" name="文本框 11"/>
                <xdr:cNvSpPr txBox="1"/>
              </xdr:nvSpPr>
              <xdr:spPr>
                <a:xfrm>
                  <a:off x="10413" y="10383"/>
                  <a:ext cx="4778" cy="118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fontAlgn="auto">
                    <a:lnSpc>
                      <a:spcPct val="150000"/>
                    </a:lnSpc>
                    <a:spcAft>
                      <a:spcPts val="600"/>
                    </a:spcAft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</a:rPr>
                    <a:t>【說明】</a:t>
                  </a:r>
                  <a:endParaRPr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  <a:p>
                  <a:pPr marL="39370" algn="l" fontAlgn="auto">
                    <a:lnSpc>
                      <a:spcPct val="120000"/>
                    </a:lnSpc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rPr>
                    <a:t>模板中使用的字型為開源字型，請使用者按照該款開源字型的開源協議要求來使用該字型。</a:t>
                  </a:r>
                  <a:endParaRPr lang="zh-CN" altLang="en-US"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</xdr:txBody>
            </xdr:sp>
            <xdr:grpSp>
              <xdr:nvGrpSpPr>
                <xdr:cNvPr id="13" name="組合 12"/>
                <xdr:cNvGrpSpPr/>
              </xdr:nvGrpSpPr>
              <xdr:grpSpPr>
                <a:xfrm>
                  <a:off x="10412" y="3270"/>
                  <a:ext cx="4614" cy="3868"/>
                  <a:chOff x="8438" y="3702"/>
                  <a:chExt cx="4612" cy="3730"/>
                </a:xfrm>
              </xdr:grpSpPr>
              <xdr:grpSp>
                <xdr:nvGrpSpPr>
                  <xdr:cNvPr id="14" name="組合 32"/>
                  <xdr:cNvGrpSpPr/>
                </xdr:nvGrpSpPr>
                <xdr:grpSpPr>
                  <a:xfrm>
                    <a:off x="8722" y="6083"/>
                    <a:ext cx="4328" cy="1339"/>
                    <a:chOff x="11008" y="5362"/>
                    <a:chExt cx="4828" cy="1355"/>
                  </a:xfrm>
                </xdr:grpSpPr>
                <xdr:cxnSp>
                  <xdr:nvCxnSpPr>
                    <xdr:cNvPr id="15" name="直接連線符 14"/>
                    <xdr:cNvCxnSpPr/>
                  </xdr:nvCxnSpPr>
                  <xdr:spPr>
                    <a:xfrm>
                      <a:off x="11017" y="6717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6" name="直接連線符 15"/>
                    <xdr:cNvCxnSpPr/>
                  </xdr:nvCxnSpPr>
                  <xdr:spPr>
                    <a:xfrm>
                      <a:off x="11008" y="5362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19" name="組合 34"/>
                  <xdr:cNvGrpSpPr/>
                </xdr:nvGrpSpPr>
                <xdr:grpSpPr>
                  <a:xfrm>
                    <a:off x="8438" y="3702"/>
                    <a:ext cx="3264" cy="3730"/>
                    <a:chOff x="10730" y="2878"/>
                    <a:chExt cx="3249" cy="3778"/>
                  </a:xfrm>
                </xdr:grpSpPr>
                <xdr:sp>
                  <xdr:nvSpPr>
                    <xdr:cNvPr id="20" name="文本框 19"/>
                    <xdr:cNvSpPr txBox="1"/>
                  </xdr:nvSpPr>
                  <xdr:spPr>
                    <a:xfrm>
                      <a:off x="10885" y="5632"/>
                      <a:ext cx="2287" cy="40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Bold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1" name="文本框 20"/>
                    <xdr:cNvSpPr txBox="1"/>
                  </xdr:nvSpPr>
                  <xdr:spPr>
                    <a:xfrm>
                      <a:off x="10857" y="6055"/>
                      <a:ext cx="3098" cy="601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1600" kern="1200">
                          <a:solidFill>
                            <a:srgbClr val="222222"/>
                          </a:solidFill>
                          <a:latin typeface="思源黑體 CN Bold" panose="020B0800000000000000" charset="-122"/>
                          <a:ea typeface="思源黑體 CN Bold" panose="020B0800000000000000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思源黑體 CN Bold</a:t>
                      </a:r>
                      <a:endParaRPr lang="en-US" altLang="zh-CN" sz="1600" kern="1200">
                        <a:solidFill>
                          <a:srgbClr val="222222"/>
                        </a:solidFill>
                        <a:latin typeface="思源黑體 CN Bold" panose="020B0800000000000000" charset="-122"/>
                        <a:ea typeface="思源黑體 CN Bold" panose="020B0800000000000000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2" name="文本框 21"/>
                    <xdr:cNvSpPr txBox="1"/>
                  </xdr:nvSpPr>
                  <xdr:spPr>
                    <a:xfrm>
                      <a:off x="10892" y="4279"/>
                      <a:ext cx="2605" cy="4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no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Medium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3" name="文本框 22"/>
                    <xdr:cNvSpPr txBox="1"/>
                  </xdr:nvSpPr>
                  <xdr:spPr>
                    <a:xfrm>
                      <a:off x="10848" y="4702"/>
                      <a:ext cx="3052" cy="601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1600" kern="1200">
                          <a:solidFill>
                            <a:srgbClr val="222222"/>
                          </a:solidFill>
                          <a:latin typeface="思源黑體 CN Medium" panose="020B0600000000000000" charset="-122"/>
                          <a:ea typeface="思源黑體 CN Medium" panose="020B0600000000000000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思源黑體 CN Medium</a:t>
                      </a:r>
                      <a:endParaRPr lang="en-US" altLang="zh-CN" sz="1600" kern="1200">
                        <a:solidFill>
                          <a:srgbClr val="222222"/>
                        </a:solidFill>
                        <a:latin typeface="思源黑體 CN Medium" panose="020B0600000000000000" charset="-122"/>
                        <a:ea typeface="思源黑體 CN Medium" panose="020B0600000000000000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grpSp>
                  <xdr:nvGrpSpPr>
                    <xdr:cNvPr id="24" name="組合 23"/>
                    <xdr:cNvGrpSpPr/>
                  </xdr:nvGrpSpPr>
                  <xdr:grpSpPr>
                    <a:xfrm>
                      <a:off x="10730" y="2878"/>
                      <a:ext cx="3249" cy="1227"/>
                      <a:chOff x="1046" y="2210"/>
                      <a:chExt cx="3249" cy="1227"/>
                    </a:xfrm>
                  </xdr:grpSpPr>
                  <xdr:sp>
                    <xdr:nvSpPr>
                      <xdr:cNvPr id="25" name="文本框 24"/>
                      <xdr:cNvSpPr txBox="1"/>
                    </xdr:nvSpPr>
                    <xdr:spPr>
                      <a:xfrm>
                        <a:off x="1046" y="2210"/>
                        <a:ext cx="1505" cy="1227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3800" b="1" kern="1200">
                            <a:solidFill>
                              <a:srgbClr val="FF283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02</a:t>
                        </a:r>
                        <a:endParaRPr lang="en-US" altLang="zh-CN" sz="3800" b="1" kern="1200">
                          <a:solidFill>
                            <a:srgbClr val="FF283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  <xdr:sp>
                    <xdr:nvSpPr>
                      <xdr:cNvPr id="26" name="文本框 25"/>
                      <xdr:cNvSpPr txBox="1"/>
                    </xdr:nvSpPr>
                    <xdr:spPr>
                      <a:xfrm>
                        <a:off x="2013" y="2404"/>
                        <a:ext cx="2282" cy="734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2200" b="1" kern="1200">
                            <a:solidFill>
                              <a:srgbClr val="22222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字型說明</a:t>
                        </a:r>
                        <a:endParaRPr lang="en-US" altLang="zh-CN" sz="2200" b="1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</xdr:grpSp>
              </xdr:grpSp>
            </xdr:grpSp>
          </xdr:grpSp>
          <xdr:grpSp>
            <xdr:nvGrpSpPr>
              <xdr:cNvPr id="31" name="組合 30"/>
              <xdr:cNvGrpSpPr/>
            </xdr:nvGrpSpPr>
            <xdr:grpSpPr>
              <a:xfrm>
                <a:off x="10393" y="12593"/>
                <a:ext cx="5664" cy="4385"/>
                <a:chOff x="10394" y="12594"/>
                <a:chExt cx="5663" cy="4385"/>
              </a:xfrm>
            </xdr:grpSpPr>
            <xdr:grpSp>
              <xdr:nvGrpSpPr>
                <xdr:cNvPr id="32" name="組合 61"/>
                <xdr:cNvGrpSpPr/>
              </xdr:nvGrpSpPr>
              <xdr:grpSpPr>
                <a:xfrm>
                  <a:off x="10418" y="12594"/>
                  <a:ext cx="3854" cy="1573"/>
                  <a:chOff x="1213" y="2210"/>
                  <a:chExt cx="3140" cy="1228"/>
                </a:xfrm>
              </xdr:grpSpPr>
              <xdr:sp>
                <xdr:nvSpPr>
                  <xdr:cNvPr id="33" name="文本框 32"/>
                  <xdr:cNvSpPr txBox="1"/>
                </xdr:nvSpPr>
                <xdr:spPr>
                  <a:xfrm>
                    <a:off x="1213" y="2210"/>
                    <a:ext cx="1554" cy="122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3800" b="1" kern="1200">
                        <a:solidFill>
                          <a:srgbClr val="FF283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03</a:t>
                    </a:r>
                    <a:endPara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4" name="文本框 33"/>
                  <xdr:cNvSpPr txBox="1"/>
                </xdr:nvSpPr>
                <xdr:spPr>
                  <a:xfrm>
                    <a:off x="2067" y="2404"/>
                    <a:ext cx="2286" cy="7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2200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素材說明</a:t>
                    </a:r>
                    <a:endPara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35" name="組合 69"/>
                <xdr:cNvGrpSpPr/>
              </xdr:nvGrpSpPr>
              <xdr:grpSpPr>
                <a:xfrm>
                  <a:off x="10410" y="13981"/>
                  <a:ext cx="5648" cy="2076"/>
                  <a:chOff x="7157" y="3565"/>
                  <a:chExt cx="4603" cy="1621"/>
                </a:xfrm>
              </xdr:grpSpPr>
              <xdr:sp>
                <xdr:nvSpPr>
                  <xdr:cNvPr id="36" name="文本框 35"/>
                  <xdr:cNvSpPr txBox="1"/>
                </xdr:nvSpPr>
                <xdr:spPr>
                  <a:xfrm>
                    <a:off x="7157" y="3565"/>
                    <a:ext cx="1289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圖片：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7" name="文本框 36"/>
                  <xdr:cNvSpPr txBox="1"/>
                </xdr:nvSpPr>
                <xdr:spPr>
                  <a:xfrm>
                    <a:off x="7158" y="4046"/>
                    <a:ext cx="4602" cy="1140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8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</a:rPr>
                      <a:t>模板中使用的圖示等來源於【素材】，僅限於個人學習、研究或欣賞目的使用，如需商用請您自行向版權方購買、獲取商用版權。</a:t>
                    </a:r>
                    <a:endParaRPr lang="zh-CN" altLang="en-US" sz="8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  <xdr:grpSp>
              <xdr:nvGrpSpPr>
                <xdr:cNvPr id="38" name="組合 77"/>
                <xdr:cNvGrpSpPr/>
              </xdr:nvGrpSpPr>
              <xdr:grpSpPr>
                <a:xfrm>
                  <a:off x="10394" y="16292"/>
                  <a:ext cx="5651" cy="687"/>
                  <a:chOff x="7144" y="5903"/>
                  <a:chExt cx="4606" cy="539"/>
                </a:xfrm>
              </xdr:grpSpPr>
              <xdr:sp>
                <xdr:nvSpPr>
                  <xdr:cNvPr id="39" name="文本框 38"/>
                  <xdr:cNvSpPr txBox="1"/>
                </xdr:nvSpPr>
                <xdr:spPr>
                  <a:xfrm>
                    <a:off x="7171" y="5903"/>
                    <a:ext cx="1287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0" name="文本框 39"/>
                  <xdr:cNvSpPr txBox="1"/>
                </xdr:nvSpPr>
                <xdr:spPr>
                  <a:xfrm>
                    <a:off x="7144" y="6321"/>
                    <a:ext cx="4606" cy="12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無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</xdr:grpSp>
        </xdr:grpSp>
        <xdr:grpSp>
          <xdr:nvGrpSpPr>
            <xdr:cNvPr id="41" name="組合 40"/>
            <xdr:cNvGrpSpPr/>
          </xdr:nvGrpSpPr>
          <xdr:grpSpPr>
            <a:xfrm>
              <a:off x="2254" y="3254"/>
              <a:ext cx="7317" cy="9173"/>
              <a:chOff x="2254" y="3254"/>
              <a:chExt cx="7318" cy="9174"/>
            </a:xfrm>
          </xdr:grpSpPr>
          <xdr:grpSp>
            <xdr:nvGrpSpPr>
              <xdr:cNvPr id="42" name="組合 41"/>
              <xdr:cNvGrpSpPr/>
            </xdr:nvGrpSpPr>
            <xdr:grpSpPr>
              <a:xfrm>
                <a:off x="2254" y="3254"/>
                <a:ext cx="4858" cy="1190"/>
                <a:chOff x="1212" y="2209"/>
                <a:chExt cx="4839" cy="1158"/>
              </a:xfrm>
            </xdr:grpSpPr>
            <xdr:sp>
              <xdr:nvSpPr>
                <xdr:cNvPr id="43" name="文本框 42"/>
                <xdr:cNvSpPr txBox="1"/>
              </xdr:nvSpPr>
              <xdr:spPr>
                <a:xfrm>
                  <a:off x="1212" y="2209"/>
                  <a:ext cx="1555" cy="115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01</a:t>
                  </a:r>
                  <a:endPara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44" name="文本框 43"/>
                <xdr:cNvSpPr txBox="1"/>
              </xdr:nvSpPr>
              <xdr:spPr>
                <a:xfrm>
                  <a:off x="2218" y="2404"/>
                  <a:ext cx="3833" cy="73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>
                    <a:buClrTx/>
                    <a:buSzTx/>
                    <a:buFontTx/>
                  </a:pPr>
                  <a:r>
                    <a: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基礎操作</a:t>
                  </a:r>
                  <a:r>
                    <a:rPr lang="zh-CN" altLang="en-US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指南</a:t>
                  </a:r>
                  <a:endPara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grpSp>
            <xdr:nvGrpSpPr>
              <xdr:cNvPr id="45" name="組合 44"/>
              <xdr:cNvGrpSpPr/>
            </xdr:nvGrpSpPr>
            <xdr:grpSpPr>
              <a:xfrm>
                <a:off x="2362" y="4668"/>
                <a:ext cx="7210" cy="7760"/>
                <a:chOff x="2362" y="4669"/>
                <a:chExt cx="7211" cy="7760"/>
              </a:xfrm>
            </xdr:grpSpPr>
            <xdr:grpSp>
              <xdr:nvGrpSpPr>
                <xdr:cNvPr id="46" name="組合 69"/>
                <xdr:cNvGrpSpPr/>
              </xdr:nvGrpSpPr>
              <xdr:grpSpPr>
                <a:xfrm>
                  <a:off x="2364" y="4669"/>
                  <a:ext cx="4670" cy="1042"/>
                  <a:chOff x="7139" y="3569"/>
                  <a:chExt cx="4652" cy="1008"/>
                </a:xfrm>
              </xdr:grpSpPr>
              <xdr:sp>
                <xdr:nvSpPr>
                  <xdr:cNvPr id="47" name="文本框 46"/>
                  <xdr:cNvSpPr txBox="1"/>
                </xdr:nvSpPr>
                <xdr:spPr>
                  <a:xfrm>
                    <a:off x="7139" y="3569"/>
                    <a:ext cx="3308" cy="44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如何撤銷工作表保護？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8" name="文本框 47"/>
                  <xdr:cNvSpPr txBox="1"/>
                </xdr:nvSpPr>
                <xdr:spPr>
                  <a:xfrm>
                    <a:off x="7197" y="3960"/>
                    <a:ext cx="4594" cy="61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選中對應工作表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點選：「審閱---撤銷工作表」保護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  <xdr:pic>
              <xdr:nvPicPr>
                <xdr:cNvPr id="49" name="圖片 48" descr="WPS圖片編輯4"/>
                <xdr:cNvPicPr>
                  <a:picLocks noChangeAspect="1"/>
                </xdr:cNvPicPr>
              </xdr:nvPicPr>
              <xdr:blipFill>
                <a:blip r:embed="rId1"/>
                <a:stretch>
                  <a:fillRect/>
                </a:stretch>
              </xdr:blipFill>
              <xdr:spPr>
                <a:xfrm>
                  <a:off x="2539" y="5802"/>
                  <a:ext cx="6371" cy="1143"/>
                </a:xfrm>
                <a:prstGeom prst="rect">
                  <a:avLst/>
                </a:prstGeom>
                <a:effectLst>
                  <a:outerShdw blurRad="38100" sx="101000" sy="101000" algn="ctr" rotWithShape="0">
                    <a:schemeClr val="bg1">
                      <a:lumMod val="75000"/>
                      <a:alpha val="40000"/>
                    </a:schemeClr>
                  </a:outerShdw>
                </a:effectLst>
              </xdr:spPr>
            </xdr:pic>
            <xdr:grpSp>
              <xdr:nvGrpSpPr>
                <xdr:cNvPr id="50" name="組合 77"/>
                <xdr:cNvGrpSpPr/>
              </xdr:nvGrpSpPr>
              <xdr:grpSpPr>
                <a:xfrm>
                  <a:off x="2362" y="10907"/>
                  <a:ext cx="7211" cy="1522"/>
                  <a:chOff x="7138" y="6286"/>
                  <a:chExt cx="7180" cy="1476"/>
                </a:xfrm>
              </xdr:grpSpPr>
              <xdr:sp>
                <xdr:nvSpPr>
                  <xdr:cNvPr id="51" name="文本框 50"/>
                  <xdr:cNvSpPr txBox="1"/>
                </xdr:nvSpPr>
                <xdr:spPr>
                  <a:xfrm>
                    <a:off x="7138" y="6286"/>
                    <a:ext cx="4408" cy="45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如何更新資料？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2" name="文本框 51"/>
                  <xdr:cNvSpPr txBox="1"/>
                </xdr:nvSpPr>
                <xdr:spPr>
                  <a:xfrm>
                    <a:off x="7191" y="6729"/>
                    <a:ext cx="7127" cy="1033"/>
                  </a:xfrm>
                  <a:prstGeom prst="rect">
                    <a:avLst/>
                  </a:prstGeom>
                  <a:noFill/>
                </xdr:spPr>
                <xdr:txBody>
                  <a:bodyPr wrap="square" rtlCol="0"/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、更新如下紅框標註的內容即可，優先更新右側的統計表。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、週期範圍的填寫：注意資料的連續且不重複性。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3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、本模板僅適用統計</a:t>
                    </a:r>
                    <a:r>
                      <a:rPr 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4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類專案、</a:t>
                    </a:r>
                    <a:r>
                      <a:rPr 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4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種週期範圍。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</xdr:grpSp>
        </xdr:grpSp>
      </xdr:grpSp>
    </xdr:grpSp>
    <xdr:clientData/>
  </xdr:twoCellAnchor>
  <xdr:twoCellAnchor>
    <xdr:from>
      <xdr:col>2</xdr:col>
      <xdr:colOff>379730</xdr:colOff>
      <xdr:row>28</xdr:row>
      <xdr:rowOff>120015</xdr:rowOff>
    </xdr:from>
    <xdr:to>
      <xdr:col>7</xdr:col>
      <xdr:colOff>402590</xdr:colOff>
      <xdr:row>35</xdr:row>
      <xdr:rowOff>94615</xdr:rowOff>
    </xdr:to>
    <xdr:pic>
      <xdr:nvPicPr>
        <xdr:cNvPr id="53" name="圖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2280" y="4920615"/>
          <a:ext cx="3404235" cy="1174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332105</xdr:colOff>
      <xdr:row>25</xdr:row>
      <xdr:rowOff>123190</xdr:rowOff>
    </xdr:from>
    <xdr:to>
      <xdr:col>5</xdr:col>
      <xdr:colOff>13970</xdr:colOff>
      <xdr:row>27</xdr:row>
      <xdr:rowOff>53975</xdr:rowOff>
    </xdr:to>
    <xdr:sp>
      <xdr:nvSpPr>
        <xdr:cNvPr id="54" name="文本框 53"/>
        <xdr:cNvSpPr txBox="1"/>
      </xdr:nvSpPr>
      <xdr:spPr>
        <a:xfrm>
          <a:off x="1684655" y="4409440"/>
          <a:ext cx="1710690" cy="2736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/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如何增加行數？</a:t>
          </a:r>
          <a:endParaRPr lang="en-US" altLang="zh-CN" kern="100"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>
    <xdr:from>
      <xdr:col>2</xdr:col>
      <xdr:colOff>381000</xdr:colOff>
      <xdr:row>27</xdr:row>
      <xdr:rowOff>8255</xdr:rowOff>
    </xdr:from>
    <xdr:to>
      <xdr:col>8</xdr:col>
      <xdr:colOff>142240</xdr:colOff>
      <xdr:row>29</xdr:row>
      <xdr:rowOff>31115</xdr:rowOff>
    </xdr:to>
    <xdr:sp>
      <xdr:nvSpPr>
        <xdr:cNvPr id="55" name="文本框 54"/>
        <xdr:cNvSpPr txBox="1"/>
      </xdr:nvSpPr>
      <xdr:spPr>
        <a:xfrm>
          <a:off x="1733550" y="4637405"/>
          <a:ext cx="3818890" cy="365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1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、選中最後一行，滑鼠放在選中區域右下角。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2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、當滑鼠箭頭變成黑色十字形時，點選滑鼠左鍵下拉即可</a:t>
          </a: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oneCell">
    <xdr:from>
      <xdr:col>2</xdr:col>
      <xdr:colOff>495935</xdr:colOff>
      <xdr:row>41</xdr:row>
      <xdr:rowOff>66675</xdr:rowOff>
    </xdr:from>
    <xdr:to>
      <xdr:col>5</xdr:col>
      <xdr:colOff>314960</xdr:colOff>
      <xdr:row>51</xdr:row>
      <xdr:rowOff>57150</xdr:rowOff>
    </xdr:to>
    <xdr:pic>
      <xdr:nvPicPr>
        <xdr:cNvPr id="57" name="圖片 5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48485" y="7096125"/>
          <a:ext cx="1847850" cy="170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41</xdr:row>
      <xdr:rowOff>19050</xdr:rowOff>
    </xdr:from>
    <xdr:to>
      <xdr:col>8</xdr:col>
      <xdr:colOff>0</xdr:colOff>
      <xdr:row>52</xdr:row>
      <xdr:rowOff>123825</xdr:rowOff>
    </xdr:to>
    <xdr:pic>
      <xdr:nvPicPr>
        <xdr:cNvPr id="59" name="圖片 5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19500" y="7048500"/>
          <a:ext cx="1790700" cy="199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572770</xdr:colOff>
      <xdr:row>51</xdr:row>
      <xdr:rowOff>109220</xdr:rowOff>
    </xdr:from>
    <xdr:to>
      <xdr:col>9</xdr:col>
      <xdr:colOff>382270</xdr:colOff>
      <xdr:row>63</xdr:row>
      <xdr:rowOff>76200</xdr:rowOff>
    </xdr:to>
    <xdr:pic>
      <xdr:nvPicPr>
        <xdr:cNvPr id="60" name="圖片 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25320" y="8853170"/>
          <a:ext cx="4543425" cy="20243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.7.22\&#34920;&#26684;\&#35069;&#20316;\&#12304;&#34920;&#26684;&#12305;&#38515;&#26480;-0822-2-&#31532;&#19968;&#29256;\&#12304;&#34920;&#26684;%20NO.184&#12305;&#38515;&#26480;-&#34892;&#37559;&#31574;&#21123;-&#36890;&#29992;&#30452;&#25773;&#22296;&#38538;&#20998;&#24037;&#34920;-&#31532;&#19968;&#29256;\&#36890;&#29992;&#30452;&#25773;&#22296;&#38538;&#20998;&#2403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32"/>
  <sheetViews>
    <sheetView showGridLines="0" tabSelected="1" workbookViewId="0">
      <selection activeCell="A1" sqref="A1"/>
    </sheetView>
  </sheetViews>
  <sheetFormatPr defaultColWidth="9" defaultRowHeight="17.25"/>
  <cols>
    <col min="1" max="2" width="4.625" style="6" customWidth="1"/>
    <col min="3" max="3" width="3.625" style="7" customWidth="1"/>
    <col min="4" max="4" width="15.5" style="7" customWidth="1"/>
    <col min="5" max="5" width="15.875" style="7" customWidth="1"/>
    <col min="6" max="6" width="13.75" style="7" customWidth="1"/>
    <col min="7" max="7" width="18" style="7" customWidth="1"/>
    <col min="8" max="8" width="14.75" style="7" customWidth="1"/>
    <col min="9" max="10" width="15.25" style="7" customWidth="1"/>
    <col min="11" max="11" width="13.5" style="7" customWidth="1"/>
    <col min="12" max="12" width="4.875" style="7" customWidth="1"/>
    <col min="13" max="13" width="9.875" style="7" customWidth="1"/>
    <col min="14" max="14" width="8.375" style="7" customWidth="1"/>
    <col min="15" max="15" width="11.875" style="7" hidden="1" customWidth="1"/>
    <col min="16" max="16" width="9" style="7"/>
    <col min="17" max="21" width="4.625" style="7" customWidth="1"/>
    <col min="22" max="22" width="5.625" style="7" customWidth="1"/>
    <col min="23" max="23" width="3.625" style="7" customWidth="1"/>
    <col min="24" max="24" width="13.75" style="7" customWidth="1"/>
    <col min="25" max="25" width="9.81666666666667" style="7" customWidth="1"/>
    <col min="26" max="34" width="9" style="7"/>
    <col min="35" max="16384" width="9" style="6"/>
  </cols>
  <sheetData>
    <row r="1" ht="25" customHeight="1"/>
    <row r="2" ht="25" customHeight="1" spans="2:18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41.1" customHeight="1" spans="2:18"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9"/>
    </row>
    <row r="4" ht="15" customHeight="1" spans="2:18">
      <c r="B4" s="8"/>
      <c r="C4" s="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9"/>
      <c r="R4" s="9"/>
    </row>
    <row r="5" s="6" customFormat="1" ht="29.1" customHeight="1" spans="2:18">
      <c r="B5" s="8"/>
      <c r="C5" s="12"/>
      <c r="D5" s="12"/>
      <c r="E5" s="12"/>
      <c r="F5" s="12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8"/>
    </row>
    <row r="6" s="7" customFormat="1" ht="30" customHeight="1" spans="2:18">
      <c r="B6" s="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9"/>
    </row>
    <row r="7" s="7" customFormat="1" ht="30" customHeight="1" spans="2:18">
      <c r="B7" s="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9"/>
    </row>
    <row r="8" s="7" customFormat="1" ht="30" customHeight="1" spans="2:18">
      <c r="B8" s="9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9"/>
    </row>
    <row r="9" s="7" customFormat="1" ht="24" customHeight="1" spans="2:18">
      <c r="B9" s="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9"/>
    </row>
    <row r="10" s="7" customFormat="1" ht="24" customHeight="1" spans="2:18">
      <c r="B10" s="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9"/>
    </row>
    <row r="11" s="7" customFormat="1" ht="15" customHeight="1" spans="2:18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="7" customFormat="1" ht="24" customHeight="1" spans="2:18">
      <c r="B12" s="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9"/>
    </row>
    <row r="13" s="7" customFormat="1" ht="33" customHeight="1" spans="2:26">
      <c r="B13" s="9"/>
      <c r="C13" s="13"/>
      <c r="D13" s="15" t="s">
        <v>0</v>
      </c>
      <c r="E13" s="15" t="s">
        <v>1</v>
      </c>
      <c r="F13" s="15" t="s">
        <v>2</v>
      </c>
      <c r="G13" s="15" t="s">
        <v>3</v>
      </c>
      <c r="H13" s="15" t="s">
        <v>4</v>
      </c>
      <c r="I13" s="15" t="s">
        <v>5</v>
      </c>
      <c r="J13" s="15" t="s">
        <v>6</v>
      </c>
      <c r="K13" s="15" t="s">
        <v>7</v>
      </c>
      <c r="L13" s="13"/>
      <c r="M13" s="15" t="s">
        <v>2</v>
      </c>
      <c r="N13" s="15" t="s">
        <v>8</v>
      </c>
      <c r="O13" s="15"/>
      <c r="P13" s="15" t="s">
        <v>9</v>
      </c>
      <c r="Q13" s="13"/>
      <c r="R13" s="9"/>
      <c r="X13" s="19" t="s">
        <v>10</v>
      </c>
      <c r="Y13" s="19"/>
      <c r="Z13" s="19"/>
    </row>
    <row r="14" ht="26.1" customHeight="1" spans="2:26">
      <c r="B14" s="8"/>
      <c r="C14" s="13"/>
      <c r="D14" s="16">
        <v>1</v>
      </c>
      <c r="E14" s="16" t="s">
        <v>11</v>
      </c>
      <c r="F14" s="16" t="s">
        <v>12</v>
      </c>
      <c r="G14" s="17">
        <v>44835</v>
      </c>
      <c r="H14" s="17">
        <v>44870</v>
      </c>
      <c r="I14" s="16">
        <f>IF(OR(G14="",H14=""),"-",H14-G14+1)</f>
        <v>36</v>
      </c>
      <c r="J14" s="16"/>
      <c r="K14" s="16"/>
      <c r="L14" s="13"/>
      <c r="M14" s="16" t="s">
        <v>12</v>
      </c>
      <c r="N14" s="16">
        <f>COUNTIF($F$14:$F$1048576,M14)</f>
        <v>3</v>
      </c>
      <c r="O14" s="16"/>
      <c r="P14" s="16">
        <f>COUNTIFS($F$14:$F$1048576,M14,$J$14:$J$1048576,"✓")</f>
        <v>0</v>
      </c>
      <c r="Q14" s="13"/>
      <c r="R14" s="9"/>
      <c r="X14" s="20" t="s">
        <v>13</v>
      </c>
      <c r="Y14" s="20">
        <f>COUNTA($E$14:$E$1048576)</f>
        <v>12</v>
      </c>
      <c r="Z14" s="20"/>
    </row>
    <row r="15" ht="26.1" customHeight="1" spans="2:26">
      <c r="B15" s="8"/>
      <c r="C15" s="13"/>
      <c r="D15" s="16">
        <v>2</v>
      </c>
      <c r="E15" s="16" t="s">
        <v>14</v>
      </c>
      <c r="F15" s="16" t="s">
        <v>15</v>
      </c>
      <c r="G15" s="17">
        <v>44839</v>
      </c>
      <c r="H15" s="17">
        <v>44845</v>
      </c>
      <c r="I15" s="16">
        <f t="shared" ref="I15:I28" si="0">IF(OR(G15="",H15=""),"-",H15-G15+1)</f>
        <v>7</v>
      </c>
      <c r="J15" s="16" t="s">
        <v>16</v>
      </c>
      <c r="K15" s="16" t="s">
        <v>17</v>
      </c>
      <c r="L15" s="13"/>
      <c r="M15" s="16" t="s">
        <v>15</v>
      </c>
      <c r="N15" s="16">
        <f>COUNTIF($F$14:$F$1048576,M15)</f>
        <v>4</v>
      </c>
      <c r="O15" s="16"/>
      <c r="P15" s="16">
        <f>COUNTIFS($F$14:$F$1048576,M15,$J$14:$J$1048576,"✓")</f>
        <v>1</v>
      </c>
      <c r="Q15" s="13"/>
      <c r="R15" s="9"/>
      <c r="X15" s="20" t="s">
        <v>18</v>
      </c>
      <c r="Y15" s="20">
        <f>COUNTIF($J$14:$J$1048576,"✓")</f>
        <v>3</v>
      </c>
      <c r="Z15" s="20"/>
    </row>
    <row r="16" ht="26.1" customHeight="1" spans="2:26">
      <c r="B16" s="8"/>
      <c r="C16" s="13"/>
      <c r="D16" s="16">
        <v>3</v>
      </c>
      <c r="E16" s="16" t="s">
        <v>19</v>
      </c>
      <c r="F16" s="16" t="s">
        <v>20</v>
      </c>
      <c r="G16" s="17">
        <v>44846</v>
      </c>
      <c r="H16" s="17">
        <v>44854</v>
      </c>
      <c r="I16" s="16">
        <f t="shared" si="0"/>
        <v>9</v>
      </c>
      <c r="J16" s="16" t="s">
        <v>16</v>
      </c>
      <c r="K16" s="16"/>
      <c r="L16" s="13"/>
      <c r="M16" s="16" t="s">
        <v>20</v>
      </c>
      <c r="N16" s="16">
        <f>COUNTIF($F$14:$F$1048576,M16)</f>
        <v>3</v>
      </c>
      <c r="O16" s="16"/>
      <c r="P16" s="16">
        <f>COUNTIFS($F$14:$F$1048576,M16,$J$14:$J$1048576,"✓")</f>
        <v>1</v>
      </c>
      <c r="Q16" s="13"/>
      <c r="R16" s="9"/>
      <c r="X16" s="20" t="s">
        <v>21</v>
      </c>
      <c r="Y16" s="21">
        <f>COUNTIF($J$14:$J$1048576,"✓")/COUNTA($E$14:$E$1048576)</f>
        <v>0.25</v>
      </c>
      <c r="Z16" s="21">
        <f>1-Y16</f>
        <v>0.75</v>
      </c>
    </row>
    <row r="17" ht="26.1" customHeight="1" spans="2:18">
      <c r="B17" s="8"/>
      <c r="C17" s="13"/>
      <c r="D17" s="16">
        <v>4</v>
      </c>
      <c r="E17" s="16" t="s">
        <v>22</v>
      </c>
      <c r="F17" s="16" t="s">
        <v>23</v>
      </c>
      <c r="G17" s="17">
        <v>44858</v>
      </c>
      <c r="H17" s="17">
        <v>44874</v>
      </c>
      <c r="I17" s="16">
        <f t="shared" si="0"/>
        <v>17</v>
      </c>
      <c r="J17" s="16" t="s">
        <v>16</v>
      </c>
      <c r="K17" s="16" t="s">
        <v>24</v>
      </c>
      <c r="L17" s="13"/>
      <c r="M17" s="16" t="s">
        <v>23</v>
      </c>
      <c r="N17" s="16">
        <f>COUNTIF($F$14:$F$1048576,M17)</f>
        <v>2</v>
      </c>
      <c r="O17" s="16"/>
      <c r="P17" s="16">
        <f>COUNTIFS($F$14:$F$1048576,M17,$J$14:$J$1048576,"✓")</f>
        <v>1</v>
      </c>
      <c r="Q17" s="13"/>
      <c r="R17" s="9"/>
    </row>
    <row r="18" ht="26.1" customHeight="1" spans="2:18">
      <c r="B18" s="8"/>
      <c r="C18" s="13"/>
      <c r="D18" s="16">
        <v>5</v>
      </c>
      <c r="E18" s="16" t="s">
        <v>25</v>
      </c>
      <c r="F18" s="16" t="s">
        <v>15</v>
      </c>
      <c r="G18" s="17">
        <v>44844</v>
      </c>
      <c r="H18" s="17">
        <v>44905</v>
      </c>
      <c r="I18" s="16">
        <f t="shared" si="0"/>
        <v>62</v>
      </c>
      <c r="J18" s="16"/>
      <c r="K18" s="16"/>
      <c r="L18" s="13"/>
      <c r="M18" s="16" t="s">
        <v>26</v>
      </c>
      <c r="N18" s="16">
        <f>SUM(N14:N17)</f>
        <v>12</v>
      </c>
      <c r="O18" s="16"/>
      <c r="P18" s="16">
        <f>SUM(P14:P17)</f>
        <v>3</v>
      </c>
      <c r="Q18" s="13"/>
      <c r="R18" s="9"/>
    </row>
    <row r="19" ht="26.1" customHeight="1" spans="2:18">
      <c r="B19" s="8"/>
      <c r="C19" s="13"/>
      <c r="D19" s="16">
        <v>6</v>
      </c>
      <c r="E19" s="16" t="s">
        <v>27</v>
      </c>
      <c r="F19" s="16" t="s">
        <v>20</v>
      </c>
      <c r="G19" s="17">
        <v>44856</v>
      </c>
      <c r="H19" s="17">
        <v>44895</v>
      </c>
      <c r="I19" s="16">
        <f t="shared" si="0"/>
        <v>40</v>
      </c>
      <c r="J19" s="16"/>
      <c r="K19" s="16"/>
      <c r="L19" s="13"/>
      <c r="M19" s="18"/>
      <c r="N19" s="18"/>
      <c r="O19" s="18"/>
      <c r="P19" s="18"/>
      <c r="Q19" s="13"/>
      <c r="R19" s="9"/>
    </row>
    <row r="20" ht="26.1" customHeight="1" spans="2:18">
      <c r="B20" s="8"/>
      <c r="C20" s="13"/>
      <c r="D20" s="16">
        <v>7</v>
      </c>
      <c r="E20" s="16" t="s">
        <v>28</v>
      </c>
      <c r="F20" s="16" t="s">
        <v>12</v>
      </c>
      <c r="G20" s="17">
        <v>44861</v>
      </c>
      <c r="H20" s="17">
        <v>44877</v>
      </c>
      <c r="I20" s="16">
        <f t="shared" si="0"/>
        <v>17</v>
      </c>
      <c r="J20" s="16"/>
      <c r="K20" s="16"/>
      <c r="L20" s="13"/>
      <c r="M20" s="15" t="s">
        <v>29</v>
      </c>
      <c r="N20" s="15"/>
      <c r="O20" s="15" t="s">
        <v>30</v>
      </c>
      <c r="P20" s="15" t="s">
        <v>8</v>
      </c>
      <c r="Q20" s="13"/>
      <c r="R20" s="9"/>
    </row>
    <row r="21" ht="26.1" customHeight="1" spans="2:18">
      <c r="B21" s="8"/>
      <c r="C21" s="13"/>
      <c r="D21" s="16">
        <v>8</v>
      </c>
      <c r="E21" s="16" t="s">
        <v>31</v>
      </c>
      <c r="F21" s="16" t="s">
        <v>15</v>
      </c>
      <c r="G21" s="17">
        <v>44862</v>
      </c>
      <c r="H21" s="17">
        <v>44926</v>
      </c>
      <c r="I21" s="16">
        <f t="shared" si="0"/>
        <v>65</v>
      </c>
      <c r="J21" s="16"/>
      <c r="K21" s="16"/>
      <c r="L21" s="13"/>
      <c r="M21" s="15" t="s">
        <v>32</v>
      </c>
      <c r="N21" s="15" t="s">
        <v>33</v>
      </c>
      <c r="O21" s="15"/>
      <c r="P21" s="15"/>
      <c r="Q21" s="13"/>
      <c r="R21" s="9"/>
    </row>
    <row r="22" ht="26.1" customHeight="1" spans="2:18">
      <c r="B22" s="8"/>
      <c r="C22" s="13"/>
      <c r="D22" s="16">
        <v>9</v>
      </c>
      <c r="E22" s="16" t="s">
        <v>34</v>
      </c>
      <c r="F22" s="16" t="s">
        <v>20</v>
      </c>
      <c r="G22" s="17">
        <v>44867</v>
      </c>
      <c r="H22" s="17">
        <v>44876</v>
      </c>
      <c r="I22" s="16">
        <f t="shared" si="0"/>
        <v>10</v>
      </c>
      <c r="J22" s="16"/>
      <c r="K22" s="16"/>
      <c r="L22" s="13"/>
      <c r="M22" s="16" t="s">
        <v>35</v>
      </c>
      <c r="N22" s="16">
        <v>10</v>
      </c>
      <c r="O22" s="16" t="str">
        <f>N22&amp;"天及以下"</f>
        <v>10天及以下</v>
      </c>
      <c r="P22" s="16">
        <f>COUNTIF($I$14:$I$1048576,"&lt;="&amp;N22)</f>
        <v>3</v>
      </c>
      <c r="Q22" s="13"/>
      <c r="R22" s="9"/>
    </row>
    <row r="23" ht="26.1" customHeight="1" spans="2:18">
      <c r="B23" s="8"/>
      <c r="C23" s="13"/>
      <c r="D23" s="16">
        <v>10</v>
      </c>
      <c r="E23" s="16" t="s">
        <v>36</v>
      </c>
      <c r="F23" s="16" t="s">
        <v>12</v>
      </c>
      <c r="G23" s="17">
        <v>44868</v>
      </c>
      <c r="H23" s="17">
        <v>44878</v>
      </c>
      <c r="I23" s="16">
        <f t="shared" si="0"/>
        <v>11</v>
      </c>
      <c r="J23" s="16"/>
      <c r="K23" s="16"/>
      <c r="L23" s="13"/>
      <c r="M23" s="16">
        <v>11</v>
      </c>
      <c r="N23" s="16">
        <v>30</v>
      </c>
      <c r="O23" s="16" t="str">
        <f>M23&amp;"天-"&amp;N23&amp;"天"</f>
        <v>11天-30天</v>
      </c>
      <c r="P23" s="16">
        <f>COUNTIF($I$14:$I$1048576,"&gt;="&amp;M23)-COUNTIF($I$14:$I$1048576,"&gt;"&amp;N23)</f>
        <v>4</v>
      </c>
      <c r="Q23" s="13"/>
      <c r="R23" s="9"/>
    </row>
    <row r="24" ht="26.1" customHeight="1" spans="2:18">
      <c r="B24" s="8"/>
      <c r="C24" s="13"/>
      <c r="D24" s="16">
        <v>11</v>
      </c>
      <c r="E24" s="16" t="s">
        <v>37</v>
      </c>
      <c r="F24" s="16" t="s">
        <v>23</v>
      </c>
      <c r="G24" s="17">
        <v>44869</v>
      </c>
      <c r="H24" s="17">
        <v>44881</v>
      </c>
      <c r="I24" s="16">
        <f t="shared" si="0"/>
        <v>13</v>
      </c>
      <c r="J24" s="16"/>
      <c r="K24" s="16"/>
      <c r="L24" s="13"/>
      <c r="M24" s="16">
        <v>31</v>
      </c>
      <c r="N24" s="16">
        <v>60</v>
      </c>
      <c r="O24" s="16" t="str">
        <f>M24&amp;"天-"&amp;N24&amp;"天"</f>
        <v>31天-60天</v>
      </c>
      <c r="P24" s="16">
        <f>COUNTIF($I$14:$I$1048576,"&gt;="&amp;M24)-COUNTIF($I$14:$I$1048576,"&gt;"&amp;N24)</f>
        <v>3</v>
      </c>
      <c r="Q24" s="13"/>
      <c r="R24" s="9"/>
    </row>
    <row r="25" ht="26.1" customHeight="1" spans="2:18">
      <c r="B25" s="8"/>
      <c r="C25" s="13"/>
      <c r="D25" s="16">
        <v>12</v>
      </c>
      <c r="E25" s="16" t="s">
        <v>38</v>
      </c>
      <c r="F25" s="16" t="s">
        <v>15</v>
      </c>
      <c r="G25" s="17">
        <v>44885</v>
      </c>
      <c r="H25" s="17">
        <v>44925</v>
      </c>
      <c r="I25" s="16">
        <f t="shared" si="0"/>
        <v>41</v>
      </c>
      <c r="J25" s="16"/>
      <c r="K25" s="16"/>
      <c r="L25" s="13"/>
      <c r="M25" s="16">
        <v>61</v>
      </c>
      <c r="N25" s="16" t="s">
        <v>35</v>
      </c>
      <c r="O25" s="16" t="str">
        <f>M25&amp;"天及以上"</f>
        <v>61天及以上</v>
      </c>
      <c r="P25" s="16">
        <f>COUNTIF($I$14:$I$1048576,"&gt;="&amp;M25)</f>
        <v>2</v>
      </c>
      <c r="Q25" s="13"/>
      <c r="R25" s="9"/>
    </row>
    <row r="26" ht="26.1" customHeight="1" spans="2:18">
      <c r="B26" s="8"/>
      <c r="C26" s="13"/>
      <c r="D26" s="16"/>
      <c r="E26" s="16"/>
      <c r="F26" s="16"/>
      <c r="G26" s="17"/>
      <c r="H26" s="17"/>
      <c r="I26" s="16" t="str">
        <f t="shared" si="0"/>
        <v>-</v>
      </c>
      <c r="J26" s="16"/>
      <c r="K26" s="16"/>
      <c r="L26" s="13"/>
      <c r="M26" s="16" t="s">
        <v>26</v>
      </c>
      <c r="N26" s="16"/>
      <c r="O26" s="16" t="s">
        <v>35</v>
      </c>
      <c r="P26" s="16">
        <f>SUM(P22:P25)</f>
        <v>12</v>
      </c>
      <c r="Q26" s="13"/>
      <c r="R26" s="9"/>
    </row>
    <row r="27" ht="26.1" customHeight="1" spans="2:18">
      <c r="B27" s="8"/>
      <c r="C27" s="13"/>
      <c r="D27" s="16"/>
      <c r="E27" s="16"/>
      <c r="F27" s="16"/>
      <c r="G27" s="17"/>
      <c r="H27" s="17"/>
      <c r="I27" s="16" t="str">
        <f t="shared" si="0"/>
        <v>-</v>
      </c>
      <c r="J27" s="16"/>
      <c r="K27" s="16"/>
      <c r="L27" s="13"/>
      <c r="M27" s="13"/>
      <c r="N27" s="13"/>
      <c r="O27" s="13"/>
      <c r="P27" s="13"/>
      <c r="Q27" s="13"/>
      <c r="R27" s="9"/>
    </row>
    <row r="28" ht="26.1" customHeight="1" spans="2:18">
      <c r="B28" s="8"/>
      <c r="C28" s="13"/>
      <c r="D28" s="16"/>
      <c r="E28" s="16"/>
      <c r="F28" s="16"/>
      <c r="G28" s="17"/>
      <c r="H28" s="17"/>
      <c r="I28" s="16" t="str">
        <f t="shared" si="0"/>
        <v>-</v>
      </c>
      <c r="J28" s="16"/>
      <c r="K28" s="16"/>
      <c r="L28" s="13"/>
      <c r="M28" s="13"/>
      <c r="N28" s="13"/>
      <c r="O28" s="13"/>
      <c r="P28" s="13"/>
      <c r="Q28" s="13"/>
      <c r="R28" s="9"/>
    </row>
    <row r="29" ht="25" customHeight="1" spans="2:18">
      <c r="B29" s="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9"/>
    </row>
    <row r="30" ht="25" customHeight="1" spans="2:18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25" customHeight="1"/>
    <row r="32" ht="25" customHeight="1"/>
  </sheetData>
  <mergeCells count="5">
    <mergeCell ref="X13:Z13"/>
    <mergeCell ref="M20:N20"/>
    <mergeCell ref="M26:N26"/>
    <mergeCell ref="O20:O21"/>
    <mergeCell ref="P20:P21"/>
  </mergeCells>
  <dataValidations count="2">
    <dataValidation type="list" allowBlank="1" showInputMessage="1" showErrorMessage="1" sqref="F14:F28">
      <formula1>$M$14:$M$17</formula1>
    </dataValidation>
    <dataValidation type="list" allowBlank="1" showInputMessage="1" showErrorMessage="1" sqref="J14:J28">
      <formula1>"✓"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25" sqref="F25"/>
    </sheetView>
  </sheetViews>
  <sheetFormatPr defaultColWidth="9" defaultRowHeight="13.5" outlineLevelCol="1"/>
  <cols>
    <col min="1" max="1" width="11.375" customWidth="1"/>
    <col min="2" max="2" width="14.5" customWidth="1"/>
  </cols>
  <sheetData>
    <row r="1" ht="24" customHeight="1" spans="1:2">
      <c r="A1" s="1" t="s">
        <v>39</v>
      </c>
      <c r="B1" s="2" t="s">
        <v>40</v>
      </c>
    </row>
    <row r="2" ht="17.25" spans="1:2">
      <c r="A2" s="3" t="s">
        <v>41</v>
      </c>
      <c r="B2" s="4"/>
    </row>
    <row r="3" ht="17.25" spans="1:2">
      <c r="A3" s="3" t="s">
        <v>42</v>
      </c>
      <c r="B3" s="4"/>
    </row>
    <row r="4" ht="17.25" spans="1:2">
      <c r="A4" s="3" t="s">
        <v>43</v>
      </c>
      <c r="B4" s="4"/>
    </row>
    <row r="5" ht="17.25" spans="1:2">
      <c r="A5" s="3" t="s">
        <v>44</v>
      </c>
      <c r="B5" s="4"/>
    </row>
    <row r="6" ht="17.25" spans="1:2">
      <c r="A6" s="3" t="s">
        <v>45</v>
      </c>
      <c r="B6" s="4"/>
    </row>
    <row r="7" ht="17.25" spans="1:2">
      <c r="A7" s="3" t="s">
        <v>46</v>
      </c>
      <c r="B7" s="4"/>
    </row>
    <row r="8" ht="17.25" spans="1:2">
      <c r="A8" s="3" t="s">
        <v>47</v>
      </c>
      <c r="B8" s="4"/>
    </row>
    <row r="9" ht="17.25" spans="1:2">
      <c r="A9" s="3" t="s">
        <v>48</v>
      </c>
      <c r="B9" s="4"/>
    </row>
    <row r="10" ht="17.25" spans="1:2">
      <c r="A10" s="3" t="s">
        <v>49</v>
      </c>
      <c r="B10" s="4"/>
    </row>
    <row r="11" ht="17.25" spans="1:2">
      <c r="A11" s="3" t="s">
        <v>50</v>
      </c>
      <c r="B11" s="4"/>
    </row>
    <row r="12" ht="17.25" spans="1:2">
      <c r="A12" s="3" t="s">
        <v>51</v>
      </c>
      <c r="B12" s="4"/>
    </row>
    <row r="13" ht="17.25" spans="1:2">
      <c r="A13" s="3" t="s">
        <v>52</v>
      </c>
      <c r="B13" s="4"/>
    </row>
    <row r="14" ht="17.25" spans="1:2">
      <c r="A14" s="1" t="s">
        <v>26</v>
      </c>
      <c r="B14" s="5"/>
    </row>
  </sheetData>
  <pageMargins left="0.75" right="0.75" top="1" bottom="1" header="0.5" footer="0.5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workbookViewId="0">
      <selection activeCell="A1" sqref="A1"/>
    </sheetView>
  </sheetViews>
  <sheetFormatPr defaultColWidth="8.875" defaultRowHeight="13.5"/>
  <sheetData/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企業公司專案排期表</vt:lpstr>
      <vt:lpstr>Sheet2</vt:lpstr>
      <vt:lpstr>說明頁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2022-09-09T07:07:00Z</dcterms:created>
  <dcterms:modified xsi:type="dcterms:W3CDTF">2022-10-28T06:15:46Z</dcterms:modified>
</cp:coreProperties>
</file>