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<sst xmlns="http://schemas.openxmlformats.org/spreadsheetml/2006/main" count="49" uniqueCount="47">
  <si>
    <t xml:space="preserve">         財務管理工具——日常現金管理</t>
  </si>
  <si>
    <t>現金盤點表</t>
  </si>
  <si>
    <t>說明：現金盤點是指將現金的賬存數與實際出納手上的現鈔進行核對。如果現金實存數大於賬存數，就是現金溢餘，如果現金實存數小於現金賬存數，就是現金短缺。表格中內含自動計算公式。</t>
  </si>
  <si>
    <t>賬套名稱</t>
  </si>
  <si>
    <t>企業名稱</t>
  </si>
  <si>
    <t>盤點日期</t>
  </si>
  <si>
    <t xml:space="preserve">  年      月      日</t>
  </si>
  <si>
    <t>現金清點情況</t>
  </si>
  <si>
    <t>賬目核對</t>
  </si>
  <si>
    <t>面額</t>
  </si>
  <si>
    <t>張數</t>
  </si>
  <si>
    <t>金額</t>
  </si>
  <si>
    <t>專案</t>
  </si>
  <si>
    <t>說明</t>
  </si>
  <si>
    <t>100元</t>
  </si>
  <si>
    <t>盤點日賬面庫存餘額</t>
  </si>
  <si>
    <t>50元</t>
  </si>
  <si>
    <t>加：收入未入賬（1）</t>
  </si>
  <si>
    <t>20元</t>
  </si>
  <si>
    <t xml:space="preserve">      收入未入賬（2）</t>
  </si>
  <si>
    <t>10元</t>
  </si>
  <si>
    <t>加：收入憑證未記賬（1）</t>
  </si>
  <si>
    <t>5元</t>
  </si>
  <si>
    <t xml:space="preserve">       收入憑證未記賬（2）</t>
  </si>
  <si>
    <t>2元</t>
  </si>
  <si>
    <t>減：支出未入賬（1）</t>
  </si>
  <si>
    <t>1元</t>
  </si>
  <si>
    <t xml:space="preserve">      支出未入賬（2）</t>
  </si>
  <si>
    <t>5角</t>
  </si>
  <si>
    <t>減：支出憑證未記賬（1）</t>
  </si>
  <si>
    <t>2角</t>
  </si>
  <si>
    <t xml:space="preserve">      支出憑證未記賬（2）</t>
  </si>
  <si>
    <t>1角</t>
  </si>
  <si>
    <t>調整後現金餘額/賬面應有金額</t>
  </si>
  <si>
    <t>5分</t>
  </si>
  <si>
    <t>2分</t>
  </si>
  <si>
    <t>實點現金</t>
  </si>
  <si>
    <t>1分</t>
  </si>
  <si>
    <t>長款</t>
  </si>
  <si>
    <t>合計</t>
  </si>
  <si>
    <t>短款</t>
  </si>
  <si>
    <t>調整事項處理意見：</t>
  </si>
  <si>
    <t>出納員：（簽字）                                          盤點負責人：（簽字）</t>
  </si>
  <si>
    <t xml:space="preserve">主管會計：（簽字）                                       總經理：（簽字）      </t>
  </si>
  <si>
    <t>編制人</t>
  </si>
  <si>
    <t>年      月     日</t>
  </si>
  <si>
    <t>複核人簽字</t>
  </si>
</sst>
</file>

<file path=xl/styles.xml><?xml version="1.0" encoding="utf-8"?>
<styleSheet xmlns="http://schemas.openxmlformats.org/spreadsheetml/2006/main">
  <numFmts count="5">
    <numFmt numFmtId="7" formatCode="&quot;￥&quot;#,##0.00;&quot;￥&quot;\-#,##0.00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b/>
      <sz val="16"/>
      <color theme="0"/>
      <name val="微软雅黑"/>
      <charset val="134"/>
    </font>
    <font>
      <b/>
      <sz val="20"/>
      <color theme="1"/>
      <name val="微软雅黑"/>
      <charset val="134"/>
    </font>
    <font>
      <sz val="10"/>
      <color theme="2" tint="-0.899990844447157"/>
      <name val="微软雅黑"/>
      <charset val="134"/>
    </font>
    <font>
      <sz val="10"/>
      <name val="微软雅黑"/>
      <charset val="134"/>
    </font>
    <font>
      <b/>
      <sz val="10"/>
      <color theme="0"/>
      <name val="微软雅黑"/>
      <charset val="134"/>
    </font>
    <font>
      <sz val="10"/>
      <color theme="0"/>
      <name val="微软雅黑"/>
      <charset val="134"/>
    </font>
    <font>
      <b/>
      <sz val="10"/>
      <name val="微软雅黑"/>
      <charset val="134"/>
    </font>
    <font>
      <sz val="10"/>
      <name val="Times New Roman"/>
      <charset val="0"/>
    </font>
    <font>
      <sz val="10.5"/>
      <name val="Times New Roman"/>
      <charset val="0"/>
    </font>
    <font>
      <sz val="9"/>
      <name val="宋体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CF797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 tint="0.15"/>
        <bgColor indexed="64"/>
      </patternFill>
    </fill>
    <fill>
      <patternFill patternType="solid">
        <fgColor theme="1" tint="0.5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9" tint="-0.25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theme="0" tint="-0.15"/>
      </right>
      <top style="thin">
        <color auto="1"/>
      </top>
      <bottom style="thin">
        <color theme="0" tint="-0.15"/>
      </bottom>
      <diagonal/>
    </border>
    <border>
      <left style="thin">
        <color theme="0" tint="-0.15"/>
      </left>
      <right style="thin">
        <color theme="0" tint="-0.15"/>
      </right>
      <top style="thin">
        <color auto="1"/>
      </top>
      <bottom style="thin">
        <color theme="0" tint="-0.15"/>
      </bottom>
      <diagonal/>
    </border>
    <border>
      <left style="thin">
        <color theme="0" tint="-0.15"/>
      </left>
      <right style="medium">
        <color auto="1"/>
      </right>
      <top style="thin">
        <color auto="1"/>
      </top>
      <bottom style="thin">
        <color theme="0" tint="-0.15"/>
      </bottom>
      <diagonal/>
    </border>
    <border>
      <left style="medium">
        <color auto="1"/>
      </left>
      <right style="thin">
        <color theme="0" tint="-0.15"/>
      </right>
      <top style="thin">
        <color theme="0" tint="-0.15"/>
      </top>
      <bottom style="thin">
        <color auto="1"/>
      </bottom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auto="1"/>
      </bottom>
      <diagonal/>
    </border>
    <border>
      <left style="thin">
        <color theme="0" tint="-0.15"/>
      </left>
      <right style="medium">
        <color auto="1"/>
      </right>
      <top style="thin">
        <color theme="0" tint="-0.15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9" fillId="18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17" borderId="23" applyNumberFormat="0" applyFont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28" fillId="14" borderId="27" applyNumberFormat="0" applyAlignment="0" applyProtection="0">
      <alignment vertical="center"/>
    </xf>
    <xf numFmtId="0" fontId="16" fillId="14" borderId="21" applyNumberFormat="0" applyAlignment="0" applyProtection="0">
      <alignment vertical="center"/>
    </xf>
    <xf numFmtId="0" fontId="21" fillId="19" borderId="25" applyNumberFormat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2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/>
    </xf>
    <xf numFmtId="0" fontId="7" fillId="4" borderId="8" xfId="0" applyNumberFormat="1" applyFont="1" applyFill="1" applyBorder="1" applyAlignment="1">
      <alignment horizontal="center" vertical="center" wrapText="1"/>
    </xf>
    <xf numFmtId="0" fontId="7" fillId="4" borderId="9" xfId="0" applyNumberFormat="1" applyFont="1" applyFill="1" applyBorder="1" applyAlignment="1">
      <alignment horizontal="center" vertical="center" wrapText="1"/>
    </xf>
    <xf numFmtId="0" fontId="7" fillId="4" borderId="10" xfId="0" applyNumberFormat="1" applyFont="1" applyFill="1" applyBorder="1" applyAlignment="1">
      <alignment horizontal="center" vertical="center" wrapText="1"/>
    </xf>
    <xf numFmtId="0" fontId="8" fillId="5" borderId="11" xfId="0" applyNumberFormat="1" applyFont="1" applyFill="1" applyBorder="1" applyAlignment="1">
      <alignment horizontal="center" vertical="center" wrapText="1"/>
    </xf>
    <xf numFmtId="0" fontId="8" fillId="5" borderId="12" xfId="0" applyNumberFormat="1" applyFont="1" applyFill="1" applyBorder="1" applyAlignment="1">
      <alignment horizontal="center" vertical="center" wrapText="1"/>
    </xf>
    <xf numFmtId="0" fontId="8" fillId="5" borderId="13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7" fontId="6" fillId="6" borderId="6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left" vertical="center" wrapText="1"/>
    </xf>
    <xf numFmtId="7" fontId="6" fillId="7" borderId="6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 wrapText="1"/>
    </xf>
    <xf numFmtId="7" fontId="6" fillId="8" borderId="6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left" vertical="center"/>
    </xf>
    <xf numFmtId="7" fontId="9" fillId="6" borderId="6" xfId="0" applyNumberFormat="1" applyFont="1" applyFill="1" applyBorder="1" applyAlignment="1">
      <alignment horizontal="center" vertical="center"/>
    </xf>
    <xf numFmtId="0" fontId="6" fillId="9" borderId="14" xfId="0" applyNumberFormat="1" applyFont="1" applyFill="1" applyBorder="1" applyAlignment="1">
      <alignment horizontal="center" vertical="center"/>
    </xf>
    <xf numFmtId="7" fontId="6" fillId="9" borderId="15" xfId="0" applyNumberFormat="1" applyFont="1" applyFill="1" applyBorder="1" applyAlignment="1">
      <alignment horizontal="center" vertical="center"/>
    </xf>
    <xf numFmtId="0" fontId="6" fillId="9" borderId="16" xfId="0" applyNumberFormat="1" applyFont="1" applyFill="1" applyBorder="1" applyAlignment="1">
      <alignment horizontal="center" vertical="center" wrapText="1"/>
    </xf>
    <xf numFmtId="7" fontId="7" fillId="10" borderId="6" xfId="0" applyNumberFormat="1" applyFont="1" applyFill="1" applyBorder="1" applyAlignment="1">
      <alignment horizontal="center" vertical="center"/>
    </xf>
    <xf numFmtId="0" fontId="9" fillId="11" borderId="5" xfId="0" applyNumberFormat="1" applyFont="1" applyFill="1" applyBorder="1" applyAlignment="1">
      <alignment vertical="center" wrapText="1"/>
    </xf>
    <xf numFmtId="0" fontId="9" fillId="11" borderId="6" xfId="0" applyNumberFormat="1" applyFont="1" applyFill="1" applyBorder="1" applyAlignment="1">
      <alignment vertical="center" wrapText="1"/>
    </xf>
    <xf numFmtId="0" fontId="9" fillId="11" borderId="7" xfId="0" applyNumberFormat="1" applyFont="1" applyFill="1" applyBorder="1" applyAlignment="1">
      <alignment vertical="center" wrapText="1"/>
    </xf>
    <xf numFmtId="0" fontId="6" fillId="0" borderId="5" xfId="0" applyNumberFormat="1" applyFont="1" applyFill="1" applyBorder="1" applyAlignment="1">
      <alignment horizontal="left" vertical="center" wrapText="1"/>
    </xf>
    <xf numFmtId="0" fontId="6" fillId="0" borderId="7" xfId="0" applyNumberFormat="1" applyFont="1" applyFill="1" applyBorder="1" applyAlignment="1">
      <alignment horizontal="left" vertical="center" wrapText="1"/>
    </xf>
    <xf numFmtId="0" fontId="6" fillId="0" borderId="5" xfId="0" applyNumberFormat="1" applyFont="1" applyFill="1" applyBorder="1" applyAlignment="1">
      <alignment vertical="center" wrapText="1"/>
    </xf>
    <xf numFmtId="0" fontId="6" fillId="0" borderId="6" xfId="0" applyNumberFormat="1" applyFont="1" applyFill="1" applyBorder="1" applyAlignment="1">
      <alignment vertical="center" wrapText="1"/>
    </xf>
    <xf numFmtId="0" fontId="6" fillId="0" borderId="7" xfId="0" applyNumberFormat="1" applyFont="1" applyFill="1" applyBorder="1" applyAlignment="1">
      <alignment vertical="center" wrapText="1"/>
    </xf>
    <xf numFmtId="0" fontId="6" fillId="0" borderId="6" xfId="0" applyNumberFormat="1" applyFont="1" applyFill="1" applyBorder="1" applyAlignment="1">
      <alignment horizontal="right" wrapText="1"/>
    </xf>
    <xf numFmtId="0" fontId="6" fillId="0" borderId="7" xfId="0" applyNumberFormat="1" applyFont="1" applyFill="1" applyBorder="1" applyAlignment="1">
      <alignment horizontal="right" wrapText="1"/>
    </xf>
    <xf numFmtId="0" fontId="6" fillId="0" borderId="17" xfId="0" applyNumberFormat="1" applyFont="1" applyFill="1" applyBorder="1" applyAlignment="1">
      <alignment horizontal="center" vertical="center" wrapText="1"/>
    </xf>
    <xf numFmtId="0" fontId="6" fillId="0" borderId="18" xfId="0" applyNumberFormat="1" applyFont="1" applyFill="1" applyBorder="1" applyAlignment="1">
      <alignment horizontal="center" vertical="center" wrapText="1"/>
    </xf>
    <xf numFmtId="0" fontId="6" fillId="0" borderId="18" xfId="0" applyNumberFormat="1" applyFont="1" applyFill="1" applyBorder="1" applyAlignment="1">
      <alignment horizontal="right" wrapText="1"/>
    </xf>
    <xf numFmtId="0" fontId="6" fillId="0" borderId="19" xfId="0" applyNumberFormat="1" applyFont="1" applyFill="1" applyBorder="1" applyAlignment="1">
      <alignment horizontal="right" wrapText="1"/>
    </xf>
    <xf numFmtId="0" fontId="10" fillId="0" borderId="0" xfId="0" applyNumberFormat="1" applyFont="1" applyFill="1" applyBorder="1" applyAlignment="1">
      <alignment vertical="center" wrapText="1"/>
    </xf>
    <xf numFmtId="0" fontId="11" fillId="0" borderId="0" xfId="0" applyNumberFormat="1" applyFont="1" applyFill="1" applyBorder="1" applyAlignment="1">
      <alignment horizontal="justify" vertical="center"/>
    </xf>
    <xf numFmtId="0" fontId="12" fillId="0" borderId="0" xfId="0" applyNumberFormat="1" applyFont="1" applyFill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85725</xdr:colOff>
      <xdr:row>1</xdr:row>
      <xdr:rowOff>76835</xdr:rowOff>
    </xdr:from>
    <xdr:to>
      <xdr:col>2</xdr:col>
      <xdr:colOff>13335</xdr:colOff>
      <xdr:row>1</xdr:row>
      <xdr:rowOff>456565</xdr:rowOff>
    </xdr:to>
    <xdr:pic>
      <xdr:nvPicPr>
        <xdr:cNvPr id="2" name="圖片 1" descr="d:\我的文件\桌面\80294.png"/>
        <xdr:cNvPicPr>
          <a:picLocks noChangeAspect="1"/>
        </xdr:cNvPicPr>
      </xdr:nvPicPr>
      <xdr:blipFill>
        <a:blip r:embed="rId1">
          <a:grayscl/>
        </a:blip>
        <a:stretch>
          <a:fillRect/>
        </a:stretch>
      </xdr:blipFill>
      <xdr:spPr>
        <a:xfrm>
          <a:off x="830580" y="257810"/>
          <a:ext cx="488315" cy="37973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H34"/>
  <sheetViews>
    <sheetView showGridLines="0" tabSelected="1" workbookViewId="0">
      <selection activeCell="B3" sqref="B3:G3"/>
    </sheetView>
  </sheetViews>
  <sheetFormatPr defaultColWidth="9.775" defaultRowHeight="14.25" outlineLevelCol="7"/>
  <cols>
    <col min="1" max="1" width="9.775" style="1"/>
    <col min="2" max="3" width="7.35833333333333" style="1" customWidth="1"/>
    <col min="4" max="4" width="14.025" style="1" customWidth="1"/>
    <col min="5" max="5" width="27.225" style="1" customWidth="1"/>
    <col min="6" max="6" width="14.025" style="1" customWidth="1"/>
    <col min="7" max="7" width="27.0833333333333" style="1" customWidth="1"/>
    <col min="8" max="33" width="10" style="1"/>
    <col min="34" max="16384" width="9.775" style="1"/>
  </cols>
  <sheetData>
    <row r="2" s="1" customFormat="1" ht="41.25" customHeight="1" spans="2:7">
      <c r="B2" s="3" t="s">
        <v>0</v>
      </c>
      <c r="C2" s="3"/>
      <c r="D2" s="3"/>
      <c r="E2" s="3"/>
      <c r="F2" s="3"/>
      <c r="G2" s="3"/>
    </row>
    <row r="3" s="1" customFormat="1" ht="33" customHeight="1" spans="2:7">
      <c r="B3" s="4" t="s">
        <v>1</v>
      </c>
      <c r="C3" s="4"/>
      <c r="D3" s="4"/>
      <c r="E3" s="4"/>
      <c r="F3" s="4"/>
      <c r="G3" s="4"/>
    </row>
    <row r="4" s="1" customFormat="1" ht="52" customHeight="1" spans="2:7">
      <c r="B4" s="5" t="s">
        <v>2</v>
      </c>
      <c r="C4" s="5"/>
      <c r="D4" s="5"/>
      <c r="E4" s="5"/>
      <c r="F4" s="5"/>
      <c r="G4" s="5"/>
    </row>
    <row r="5" s="2" customFormat="1" ht="24" customHeight="1" spans="2:7">
      <c r="B5" s="6" t="s">
        <v>3</v>
      </c>
      <c r="C5" s="7"/>
      <c r="D5" s="7"/>
      <c r="E5" s="7"/>
      <c r="F5" s="7"/>
      <c r="G5" s="8"/>
    </row>
    <row r="6" s="2" customFormat="1" ht="24" customHeight="1" spans="2:7">
      <c r="B6" s="9" t="s">
        <v>4</v>
      </c>
      <c r="C6" s="10"/>
      <c r="D6" s="10"/>
      <c r="E6" s="10"/>
      <c r="F6" s="10" t="s">
        <v>5</v>
      </c>
      <c r="G6" s="11" t="s">
        <v>6</v>
      </c>
    </row>
    <row r="7" s="2" customFormat="1" ht="24" customHeight="1" spans="2:7">
      <c r="B7" s="12" t="s">
        <v>7</v>
      </c>
      <c r="C7" s="13"/>
      <c r="D7" s="13"/>
      <c r="E7" s="13" t="s">
        <v>8</v>
      </c>
      <c r="F7" s="13"/>
      <c r="G7" s="14"/>
    </row>
    <row r="8" s="2" customFormat="1" ht="18.75" customHeight="1" spans="2:7">
      <c r="B8" s="15" t="s">
        <v>9</v>
      </c>
      <c r="C8" s="16" t="s">
        <v>10</v>
      </c>
      <c r="D8" s="16" t="s">
        <v>11</v>
      </c>
      <c r="E8" s="16" t="s">
        <v>12</v>
      </c>
      <c r="F8" s="16" t="s">
        <v>11</v>
      </c>
      <c r="G8" s="17" t="s">
        <v>13</v>
      </c>
    </row>
    <row r="9" s="2" customFormat="1" ht="24" customHeight="1" spans="2:7">
      <c r="B9" s="18" t="s">
        <v>14</v>
      </c>
      <c r="C9" s="19">
        <v>10</v>
      </c>
      <c r="D9" s="20">
        <f>C9*100</f>
        <v>1000</v>
      </c>
      <c r="E9" s="21" t="s">
        <v>15</v>
      </c>
      <c r="F9" s="22">
        <v>1400</v>
      </c>
      <c r="G9" s="23"/>
    </row>
    <row r="10" s="2" customFormat="1" ht="24" customHeight="1" spans="2:7">
      <c r="B10" s="18" t="s">
        <v>16</v>
      </c>
      <c r="C10" s="19">
        <v>6</v>
      </c>
      <c r="D10" s="20">
        <f>C10*50</f>
        <v>300</v>
      </c>
      <c r="E10" s="21" t="s">
        <v>17</v>
      </c>
      <c r="F10" s="24">
        <v>109.5</v>
      </c>
      <c r="G10" s="23"/>
    </row>
    <row r="11" s="2" customFormat="1" ht="24" customHeight="1" spans="2:7">
      <c r="B11" s="18" t="s">
        <v>18</v>
      </c>
      <c r="C11" s="19">
        <v>5</v>
      </c>
      <c r="D11" s="20">
        <f>C11*20</f>
        <v>100</v>
      </c>
      <c r="E11" s="21" t="s">
        <v>19</v>
      </c>
      <c r="F11" s="24"/>
      <c r="G11" s="23"/>
    </row>
    <row r="12" s="2" customFormat="1" ht="24" customHeight="1" spans="2:7">
      <c r="B12" s="18" t="s">
        <v>20</v>
      </c>
      <c r="C12" s="19">
        <v>6</v>
      </c>
      <c r="D12" s="20">
        <f>C12*10</f>
        <v>60</v>
      </c>
      <c r="E12" s="21" t="s">
        <v>21</v>
      </c>
      <c r="F12" s="24"/>
      <c r="G12" s="23"/>
    </row>
    <row r="13" s="2" customFormat="1" ht="24" customHeight="1" spans="2:7">
      <c r="B13" s="18" t="s">
        <v>22</v>
      </c>
      <c r="C13" s="19">
        <v>6</v>
      </c>
      <c r="D13" s="20">
        <f>C13*5</f>
        <v>30</v>
      </c>
      <c r="E13" s="21" t="s">
        <v>23</v>
      </c>
      <c r="F13" s="24"/>
      <c r="G13" s="23"/>
    </row>
    <row r="14" s="2" customFormat="1" ht="24" customHeight="1" spans="2:7">
      <c r="B14" s="18" t="s">
        <v>24</v>
      </c>
      <c r="C14" s="19">
        <v>4</v>
      </c>
      <c r="D14" s="20">
        <f>C14*2</f>
        <v>8</v>
      </c>
      <c r="E14" s="21" t="s">
        <v>25</v>
      </c>
      <c r="F14" s="24"/>
      <c r="G14" s="23"/>
    </row>
    <row r="15" s="2" customFormat="1" ht="24" customHeight="1" spans="2:7">
      <c r="B15" s="18" t="s">
        <v>26</v>
      </c>
      <c r="C15" s="19">
        <v>5</v>
      </c>
      <c r="D15" s="20">
        <f>C15*1</f>
        <v>5</v>
      </c>
      <c r="E15" s="25" t="s">
        <v>27</v>
      </c>
      <c r="F15" s="24"/>
      <c r="G15" s="23"/>
    </row>
    <row r="16" s="2" customFormat="1" ht="24" customHeight="1" spans="2:7">
      <c r="B16" s="18" t="s">
        <v>28</v>
      </c>
      <c r="C16" s="19">
        <v>5</v>
      </c>
      <c r="D16" s="20">
        <f>C16*0.5</f>
        <v>2.5</v>
      </c>
      <c r="E16" s="21" t="s">
        <v>29</v>
      </c>
      <c r="F16" s="24"/>
      <c r="G16" s="23"/>
    </row>
    <row r="17" s="2" customFormat="1" ht="24" customHeight="1" spans="2:7">
      <c r="B17" s="18" t="s">
        <v>30</v>
      </c>
      <c r="C17" s="19">
        <v>10</v>
      </c>
      <c r="D17" s="20">
        <f>C17*0.2</f>
        <v>2</v>
      </c>
      <c r="E17" s="21" t="s">
        <v>31</v>
      </c>
      <c r="F17" s="24"/>
      <c r="G17" s="23"/>
    </row>
    <row r="18" s="2" customFormat="1" ht="24" customHeight="1" spans="2:7">
      <c r="B18" s="18" t="s">
        <v>32</v>
      </c>
      <c r="C18" s="19">
        <v>20</v>
      </c>
      <c r="D18" s="20">
        <f>C18*0.1</f>
        <v>2</v>
      </c>
      <c r="E18" s="21" t="s">
        <v>33</v>
      </c>
      <c r="F18" s="26">
        <f>F9+SUM(F10:F13)-SUM(F14:F17)</f>
        <v>1509.5</v>
      </c>
      <c r="G18" s="23"/>
    </row>
    <row r="19" s="2" customFormat="1" ht="24" customHeight="1" spans="2:7">
      <c r="B19" s="18" t="s">
        <v>34</v>
      </c>
      <c r="C19" s="19">
        <v>0</v>
      </c>
      <c r="D19" s="20">
        <f>C19*0.05</f>
        <v>0</v>
      </c>
      <c r="E19" s="27"/>
      <c r="F19" s="28"/>
      <c r="G19" s="29"/>
    </row>
    <row r="20" s="2" customFormat="1" ht="24" customHeight="1" spans="2:7">
      <c r="B20" s="18" t="s">
        <v>35</v>
      </c>
      <c r="C20" s="19">
        <v>0</v>
      </c>
      <c r="D20" s="20">
        <f>C20*0.02</f>
        <v>0</v>
      </c>
      <c r="E20" s="19" t="s">
        <v>36</v>
      </c>
      <c r="F20" s="26">
        <f>D22</f>
        <v>1509.5</v>
      </c>
      <c r="G20" s="23"/>
    </row>
    <row r="21" s="2" customFormat="1" ht="24" customHeight="1" spans="2:7">
      <c r="B21" s="18" t="s">
        <v>37</v>
      </c>
      <c r="C21" s="19">
        <v>0</v>
      </c>
      <c r="D21" s="20">
        <f>C21*0.01</f>
        <v>0</v>
      </c>
      <c r="E21" s="19" t="s">
        <v>38</v>
      </c>
      <c r="F21" s="30">
        <f>IF(F20&gt;F18,F20-F18,0)</f>
        <v>0</v>
      </c>
      <c r="G21" s="23"/>
    </row>
    <row r="22" s="2" customFormat="1" ht="24" customHeight="1" spans="2:7">
      <c r="B22" s="18" t="s">
        <v>39</v>
      </c>
      <c r="C22" s="19"/>
      <c r="D22" s="26">
        <f>SUM(D9:D21)</f>
        <v>1509.5</v>
      </c>
      <c r="E22" s="19" t="s">
        <v>40</v>
      </c>
      <c r="F22" s="30">
        <f>IF(F20&lt;=F18,F18-F20,0)</f>
        <v>0</v>
      </c>
      <c r="G22" s="11"/>
    </row>
    <row r="23" s="2" customFormat="1" ht="24" customHeight="1" spans="2:7">
      <c r="B23" s="31" t="s">
        <v>41</v>
      </c>
      <c r="C23" s="32"/>
      <c r="D23" s="32"/>
      <c r="E23" s="32"/>
      <c r="F23" s="32"/>
      <c r="G23" s="33"/>
    </row>
    <row r="24" s="2" customFormat="1" ht="24" customHeight="1" spans="2:7">
      <c r="B24" s="9"/>
      <c r="C24" s="10"/>
      <c r="D24" s="10"/>
      <c r="E24" s="10"/>
      <c r="F24" s="10"/>
      <c r="G24" s="11"/>
    </row>
    <row r="25" s="2" customFormat="1" ht="24" customHeight="1" spans="2:7">
      <c r="B25" s="9"/>
      <c r="C25" s="10"/>
      <c r="D25" s="10"/>
      <c r="E25" s="10"/>
      <c r="F25" s="10"/>
      <c r="G25" s="11"/>
    </row>
    <row r="26" s="2" customFormat="1" ht="24" customHeight="1" spans="2:7">
      <c r="B26" s="9"/>
      <c r="C26" s="10"/>
      <c r="D26" s="10"/>
      <c r="E26" s="10"/>
      <c r="F26" s="10"/>
      <c r="G26" s="11"/>
    </row>
    <row r="27" s="2" customFormat="1" ht="24" customHeight="1" spans="2:7">
      <c r="B27" s="9"/>
      <c r="C27" s="10"/>
      <c r="D27" s="10"/>
      <c r="E27" s="10"/>
      <c r="F27" s="10"/>
      <c r="G27" s="11"/>
    </row>
    <row r="28" s="2" customFormat="1" ht="24" customHeight="1" spans="2:7">
      <c r="B28" s="9"/>
      <c r="C28" s="10"/>
      <c r="D28" s="10"/>
      <c r="E28" s="10"/>
      <c r="F28" s="10"/>
      <c r="G28" s="11"/>
    </row>
    <row r="29" s="2" customFormat="1" ht="39.95" customHeight="1" spans="2:7">
      <c r="B29" s="34" t="s">
        <v>42</v>
      </c>
      <c r="C29" s="21"/>
      <c r="D29" s="21"/>
      <c r="E29" s="21"/>
      <c r="F29" s="21"/>
      <c r="G29" s="35"/>
    </row>
    <row r="30" s="2" customFormat="1" ht="39.95" customHeight="1" spans="2:7">
      <c r="B30" s="36" t="s">
        <v>43</v>
      </c>
      <c r="C30" s="37"/>
      <c r="D30" s="37"/>
      <c r="E30" s="37"/>
      <c r="F30" s="37"/>
      <c r="G30" s="38"/>
    </row>
    <row r="31" s="2" customFormat="1" ht="24" customHeight="1" spans="2:7">
      <c r="B31" s="18" t="s">
        <v>44</v>
      </c>
      <c r="C31" s="19"/>
      <c r="D31" s="39" t="s">
        <v>45</v>
      </c>
      <c r="E31" s="39"/>
      <c r="F31" s="19" t="s">
        <v>46</v>
      </c>
      <c r="G31" s="40" t="s">
        <v>45</v>
      </c>
    </row>
    <row r="32" s="2" customFormat="1" ht="25.5" customHeight="1" spans="2:7">
      <c r="B32" s="41"/>
      <c r="C32" s="42"/>
      <c r="D32" s="43"/>
      <c r="E32" s="43"/>
      <c r="F32" s="42"/>
      <c r="G32" s="44"/>
    </row>
    <row r="33" s="1" customFormat="1" spans="2:7">
      <c r="B33" s="45"/>
      <c r="C33" s="45"/>
      <c r="D33" s="45"/>
      <c r="E33" s="45"/>
      <c r="F33" s="45"/>
      <c r="G33" s="45"/>
    </row>
    <row r="34" s="1" customFormat="1" ht="49.5" customHeight="1" spans="2:8">
      <c r="B34" s="46"/>
      <c r="E34" s="47"/>
      <c r="F34" s="47"/>
      <c r="G34" s="48"/>
      <c r="H34" s="48"/>
    </row>
  </sheetData>
  <mergeCells count="19">
    <mergeCell ref="B2:G2"/>
    <mergeCell ref="B3:G3"/>
    <mergeCell ref="B4:G4"/>
    <mergeCell ref="B5:C5"/>
    <mergeCell ref="D5:G5"/>
    <mergeCell ref="B6:C6"/>
    <mergeCell ref="D6:E6"/>
    <mergeCell ref="B7:D7"/>
    <mergeCell ref="E7:G7"/>
    <mergeCell ref="B22:C22"/>
    <mergeCell ref="B23:G23"/>
    <mergeCell ref="B29:G29"/>
    <mergeCell ref="B30:G30"/>
    <mergeCell ref="E34:F34"/>
    <mergeCell ref="F31:F32"/>
    <mergeCell ref="G31:G32"/>
    <mergeCell ref="B24:G28"/>
    <mergeCell ref="B31:C32"/>
    <mergeCell ref="D31:E32"/>
  </mergeCells>
  <pageMargins left="0.699305555555556" right="0.699305555555556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簡報雲PPT</cp:lastModifiedBy>
  <dcterms:created xsi:type="dcterms:W3CDTF">2017-12-22T14:35:00Z</dcterms:created>
  <dcterms:modified xsi:type="dcterms:W3CDTF">2019-04-27T17:34:43Z</dcterms:modified>
</cp:coreProperties>
</file>