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6148" windowHeight="13620"/>
  </bookViews>
  <sheets>
    <sheet name="排班表" sheetId="1" r:id="rId1"/>
    <sheet name="Sheet1" sheetId="2" r:id="rId2"/>
  </sheets>
  <definedNames>
    <definedName name="daylist">#REF!</definedName>
    <definedName name="listData">#REF!</definedName>
    <definedName name="month">排班表!$L$5</definedName>
    <definedName name="monthlist">#REF!</definedName>
    <definedName name="person">排班表!#REF!</definedName>
    <definedName name="poslist">#REF!</definedName>
    <definedName name="shixianglist">#REF!</definedName>
    <definedName name="WeekStart">排班表!#REF!</definedName>
    <definedName name="year">排班表!$K$5</definedName>
    <definedName name="yearlist">#REF!</definedName>
  </definedNames>
  <calcPr calcId="144525"/>
</workbook>
</file>

<file path=xl/sharedStrings.xml><?xml version="1.0" encoding="utf-8"?>
<sst xmlns="http://schemas.openxmlformats.org/spreadsheetml/2006/main" count="153" uniqueCount="49">
  <si>
    <t>疫情值班表</t>
  </si>
  <si>
    <t>今日是：</t>
  </si>
  <si>
    <t>值班時間</t>
  </si>
  <si>
    <t>星期日</t>
  </si>
  <si>
    <t>星期一</t>
  </si>
  <si>
    <t>星期二</t>
  </si>
  <si>
    <t>星期三</t>
  </si>
  <si>
    <t>星期四</t>
  </si>
  <si>
    <t>星期五</t>
  </si>
  <si>
    <t>星期六</t>
  </si>
  <si>
    <t>年份</t>
  </si>
  <si>
    <t>月份</t>
  </si>
  <si>
    <t>白班</t>
  </si>
  <si>
    <t>員工3</t>
  </si>
  <si>
    <t>員工2</t>
  </si>
  <si>
    <t>員工4</t>
  </si>
  <si>
    <t>員工5</t>
  </si>
  <si>
    <t>員工6</t>
  </si>
  <si>
    <t>員工16</t>
  </si>
  <si>
    <t>值班名單</t>
  </si>
  <si>
    <t>8:00-19:00</t>
  </si>
  <si>
    <t>夜班</t>
  </si>
  <si>
    <t>員工7</t>
  </si>
  <si>
    <t>員工8</t>
  </si>
  <si>
    <t>員工9</t>
  </si>
  <si>
    <t>員工10</t>
  </si>
  <si>
    <t>員工11</t>
  </si>
  <si>
    <t>員工12</t>
  </si>
  <si>
    <t>員工1</t>
  </si>
  <si>
    <t>178****6833</t>
  </si>
  <si>
    <t>19:00-8:00</t>
  </si>
  <si>
    <t>178****6835</t>
  </si>
  <si>
    <t>178****6837</t>
  </si>
  <si>
    <t>178****6838</t>
  </si>
  <si>
    <t>178****6840</t>
  </si>
  <si>
    <t>178****6842</t>
  </si>
  <si>
    <t>178****6843</t>
  </si>
  <si>
    <t>178****6845</t>
  </si>
  <si>
    <t>178****6847</t>
  </si>
  <si>
    <t>178****6848</t>
  </si>
  <si>
    <t>178****6850</t>
  </si>
  <si>
    <t>178****6852</t>
  </si>
  <si>
    <t>員工13</t>
  </si>
  <si>
    <t>178****6853</t>
  </si>
  <si>
    <t>員工14</t>
  </si>
  <si>
    <t>178****6855</t>
  </si>
  <si>
    <t>員工15</t>
  </si>
  <si>
    <t>178****6857</t>
  </si>
  <si>
    <t>178****6858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</si>
</sst>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[$-804]aaaa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d"/>
  </numFmts>
  <fonts count="50">
    <font>
      <sz val="10"/>
      <color theme="1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 tint="0.349986266670736"/>
      <name val="微软雅黑"/>
      <charset val="134"/>
    </font>
    <font>
      <b/>
      <sz val="14"/>
      <color theme="0" tint="-0.149998474074526"/>
      <name val="微软雅黑"/>
      <charset val="134"/>
    </font>
    <font>
      <b/>
      <sz val="20"/>
      <color theme="1" tint="0.499984740745262"/>
      <name val="微软雅黑"/>
      <charset val="134"/>
    </font>
    <font>
      <sz val="18"/>
      <color theme="8" tint="-0.249977111117893"/>
      <name val="微软雅黑"/>
      <charset val="134"/>
    </font>
    <font>
      <sz val="11"/>
      <color theme="6"/>
      <name val="微软雅黑"/>
      <charset val="134"/>
    </font>
    <font>
      <sz val="30"/>
      <color theme="0"/>
      <name val="HarmonyOS Sans SC Black"/>
      <charset val="134"/>
    </font>
    <font>
      <sz val="18"/>
      <color rgb="FF455FFF"/>
      <name val="HarmonyOS Sans SC Black"/>
      <charset val="134"/>
    </font>
    <font>
      <sz val="15"/>
      <color rgb="FF455FFF"/>
      <name val="HarmonyOS Sans SC Black"/>
      <charset val="134"/>
    </font>
    <font>
      <sz val="12"/>
      <color rgb="FF455FFF"/>
      <name val="HarmonyOS Sans SC Black"/>
      <charset val="134"/>
    </font>
    <font>
      <sz val="11"/>
      <color rgb="FF0070C0"/>
      <name val="HarmonyOS Sans SC"/>
      <charset val="134"/>
    </font>
    <font>
      <sz val="11"/>
      <color theme="1" tint="0.499984740745262"/>
      <name val="HarmonyOS Sans SC"/>
      <charset val="134"/>
    </font>
    <font>
      <sz val="12"/>
      <color rgb="FF455FFF"/>
      <name val="Microsoft YaHei UI"/>
      <charset val="134"/>
    </font>
    <font>
      <sz val="9"/>
      <color theme="1" tint="0.14996795556505"/>
      <name val="Microsoft YaHei UI"/>
      <charset val="134"/>
    </font>
    <font>
      <sz val="11"/>
      <color theme="1" tint="0.14996795556505"/>
      <name val="Microsoft YaHei UI"/>
      <charset val="134"/>
    </font>
    <font>
      <b/>
      <sz val="12"/>
      <color theme="0"/>
      <name val="微软雅黑"/>
      <charset val="134"/>
    </font>
    <font>
      <b/>
      <sz val="10"/>
      <color theme="1" tint="0.25"/>
      <name val="微软雅黑"/>
      <charset val="134"/>
    </font>
    <font>
      <sz val="10"/>
      <color rgb="FF5080BE"/>
      <name val="微软雅黑"/>
      <charset val="134"/>
    </font>
    <font>
      <sz val="10"/>
      <color theme="1" tint="0.25"/>
      <name val="微软雅黑"/>
      <charset val="134"/>
    </font>
    <font>
      <sz val="18"/>
      <color theme="0"/>
      <name val="HarmonyOS Sans SC Black"/>
      <charset val="134"/>
    </font>
    <font>
      <b/>
      <sz val="20"/>
      <color rgb="FF455FFF"/>
      <name val="HarmonyOS Sans SC"/>
      <charset val="134"/>
    </font>
    <font>
      <b/>
      <sz val="18"/>
      <color rgb="FF455FFF"/>
      <name val="HarmonyOS Sans SC Black"/>
      <charset val="134"/>
    </font>
    <font>
      <sz val="14"/>
      <color rgb="FF455FFF"/>
      <name val="HarmonyOS Sans SC Black"/>
      <charset val="134"/>
    </font>
    <font>
      <sz val="14"/>
      <color theme="0" tint="-0.35"/>
      <name val="HarmonyOS Sans SC Black"/>
      <charset val="134"/>
    </font>
    <font>
      <sz val="10"/>
      <color theme="1" tint="0.14996795556505"/>
      <name val="Microsoft YaHei UI"/>
      <charset val="134"/>
    </font>
    <font>
      <sz val="12"/>
      <color theme="1" tint="0.14996795556505"/>
      <name val="Microsoft YaHei UI"/>
      <charset val="134"/>
    </font>
    <font>
      <sz val="30"/>
      <color theme="1" tint="0.349986266670736"/>
      <name val="微软雅黑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2"/>
      <color theme="4" tint="-0.249946592608417"/>
      <name val="Microsoft YaHei U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微软雅黑"/>
      <charset val="134"/>
    </font>
    <font>
      <b/>
      <sz val="13"/>
      <color theme="3"/>
      <name val="微软雅黑"/>
      <charset val="134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微软雅黑"/>
      <charset val="134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 tint="0.349986266670736"/>
      <name val="Microsoft YaHei UI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9"/>
        <bgColor indexed="64"/>
      </patternFill>
    </fill>
    <fill>
      <patternFill patternType="solid">
        <fgColor rgb="FF455FFF"/>
        <bgColor indexed="64"/>
      </patternFill>
    </fill>
    <fill>
      <patternFill patternType="solid">
        <fgColor rgb="FFF3FD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rgb="FFBCECF1"/>
      </left>
      <right style="thin">
        <color rgb="FFBCECF1"/>
      </right>
      <top style="thin">
        <color rgb="FFBCECF1"/>
      </top>
      <bottom style="thin">
        <color rgb="FFBCECF1"/>
      </bottom>
      <diagonal/>
    </border>
    <border>
      <left/>
      <right style="thin">
        <color rgb="FFBCECF1"/>
      </right>
      <top style="thin">
        <color rgb="FFBCECF1"/>
      </top>
      <bottom style="thin">
        <color rgb="FFBCECF1"/>
      </bottom>
      <diagonal/>
    </border>
    <border>
      <left style="thin">
        <color rgb="FFBCECF1"/>
      </left>
      <right style="thin">
        <color rgb="FFBCECF1"/>
      </right>
      <top style="thin">
        <color rgb="FFBCECF1"/>
      </top>
      <bottom/>
      <diagonal/>
    </border>
    <border>
      <left style="thin">
        <color rgb="FFBCECF1"/>
      </left>
      <right style="thin">
        <color rgb="FFBCECF1"/>
      </right>
      <top/>
      <bottom/>
      <diagonal/>
    </border>
    <border>
      <left style="thin">
        <color rgb="FFBCECF1"/>
      </left>
      <right style="thin">
        <color rgb="FFBCECF1"/>
      </right>
      <top/>
      <bottom style="thin">
        <color rgb="FFBCECF1"/>
      </bottom>
      <diagonal/>
    </border>
    <border>
      <left/>
      <right style="thin">
        <color rgb="FFBCECF1"/>
      </right>
      <top style="thin">
        <color rgb="FFBCECF1"/>
      </top>
      <bottom/>
      <diagonal/>
    </border>
    <border>
      <left/>
      <right style="thin">
        <color rgb="FFBCECF1"/>
      </right>
      <top/>
      <bottom/>
      <diagonal/>
    </border>
    <border>
      <left/>
      <right style="thin">
        <color rgb="FFBCECF1"/>
      </right>
      <top/>
      <bottom style="thin">
        <color rgb="FFBCECF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2" fillId="14" borderId="1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20" borderId="12" applyNumberFormat="0" applyFont="0" applyAlignment="0" applyProtection="0">
      <alignment vertical="center"/>
    </xf>
    <xf numFmtId="0" fontId="35" fillId="0" borderId="0">
      <alignment horizontal="left" indent="1"/>
    </xf>
    <xf numFmtId="0" fontId="30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10" borderId="10" applyNumberFormat="0" applyAlignment="0" applyProtection="0">
      <alignment vertical="center"/>
    </xf>
    <xf numFmtId="0" fontId="44" fillId="10" borderId="11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177" fontId="49" fillId="0" borderId="0" applyFill="0" applyBorder="0">
      <alignment horizontal="left" vertical="center" indent="1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indent="2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indent="2"/>
    </xf>
    <xf numFmtId="0" fontId="7" fillId="3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7" fontId="8" fillId="0" borderId="3" xfId="5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left" vertical="center" indent="1"/>
    </xf>
    <xf numFmtId="177" fontId="8" fillId="0" borderId="6" xfId="5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top"/>
    </xf>
    <xf numFmtId="0" fontId="12" fillId="0" borderId="7" xfId="0" applyFont="1" applyFill="1" applyBorder="1" applyAlignment="1">
      <alignment horizontal="center" vertical="top"/>
    </xf>
    <xf numFmtId="0" fontId="12" fillId="0" borderId="8" xfId="0" applyFont="1" applyFill="1" applyBorder="1" applyAlignment="1">
      <alignment horizontal="center" vertical="top"/>
    </xf>
    <xf numFmtId="0" fontId="14" fillId="0" borderId="0" xfId="0" applyFont="1" applyFill="1" applyAlignment="1">
      <alignment horizontal="left" vertical="top" wrapText="1" indent="1"/>
    </xf>
    <xf numFmtId="0" fontId="15" fillId="0" borderId="0" xfId="0" applyFont="1" applyFill="1" applyAlignment="1">
      <alignment vertical="top"/>
    </xf>
    <xf numFmtId="0" fontId="0" fillId="0" borderId="0" xfId="0" applyFill="1" applyBorder="1">
      <alignment vertical="center"/>
    </xf>
    <xf numFmtId="0" fontId="16" fillId="0" borderId="0" xfId="0" applyFont="1" applyFill="1" applyBorder="1" applyAlignment="1">
      <alignment horizontal="center" vertical="center"/>
    </xf>
    <xf numFmtId="177" fontId="8" fillId="0" borderId="0" xfId="50" applyFont="1" applyFill="1" applyBorder="1" applyAlignment="1">
      <alignment horizontal="center" vertical="center"/>
    </xf>
    <xf numFmtId="176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14" fontId="20" fillId="3" borderId="0" xfId="0" applyNumberFormat="1" applyFont="1" applyFill="1" applyAlignment="1">
      <alignment horizontal="center" vertical="center"/>
    </xf>
    <xf numFmtId="0" fontId="21" fillId="0" borderId="1" xfId="14" applyFont="1" applyFill="1" applyBorder="1" applyAlignment="1">
      <alignment horizontal="center" vertical="center"/>
    </xf>
    <xf numFmtId="0" fontId="21" fillId="0" borderId="2" xfId="14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177" fontId="20" fillId="3" borderId="0" xfId="50" applyFont="1" applyFill="1" applyBorder="1" applyAlignment="1">
      <alignment horizontal="center" vertical="center"/>
    </xf>
    <xf numFmtId="177" fontId="23" fillId="0" borderId="5" xfId="50" applyFont="1" applyFill="1" applyBorder="1" applyAlignment="1">
      <alignment horizontal="center" vertical="center"/>
    </xf>
    <xf numFmtId="177" fontId="24" fillId="0" borderId="5" xfId="50" applyFont="1" applyFill="1" applyBorder="1" applyAlignment="1">
      <alignment horizontal="center" vertical="center"/>
    </xf>
    <xf numFmtId="177" fontId="23" fillId="0" borderId="1" xfId="50" applyFont="1" applyFill="1" applyBorder="1" applyAlignment="1">
      <alignment horizontal="center" vertical="center"/>
    </xf>
    <xf numFmtId="177" fontId="24" fillId="0" borderId="1" xfId="50" applyFont="1" applyFill="1" applyBorder="1" applyAlignment="1">
      <alignment horizontal="center" vertical="center"/>
    </xf>
    <xf numFmtId="0" fontId="25" fillId="0" borderId="0" xfId="0" applyFont="1" applyFill="1" applyAlignment="1">
      <alignment vertical="top"/>
    </xf>
    <xf numFmtId="0" fontId="26" fillId="0" borderId="0" xfId="0" applyFont="1" applyFill="1" applyAlignment="1">
      <alignment horizontal="left" vertical="center" indent="1"/>
    </xf>
    <xf numFmtId="177" fontId="23" fillId="0" borderId="0" xfId="5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7" fontId="23" fillId="0" borderId="0" xfId="50" applyFont="1" applyFill="1" applyBorder="1" applyAlignment="1">
      <alignment horizontal="center" vertical="center"/>
    </xf>
    <xf numFmtId="177" fontId="24" fillId="0" borderId="0" xfId="5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设置条目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日" xfId="50"/>
  </cellStyles>
  <dxfs count="3">
    <dxf>
      <font>
        <color theme="0" tint="-0.25"/>
      </font>
    </dxf>
    <dxf>
      <font>
        <color rgb="FFFF4587"/>
      </font>
      <fill>
        <patternFill patternType="solid">
          <bgColor rgb="FFFFFBFD"/>
        </patternFill>
      </fill>
    </dxf>
    <dxf>
      <font>
        <color rgb="FF455FFF"/>
      </font>
      <fill>
        <patternFill patternType="solid">
          <bgColor rgb="FFF3FDFF"/>
        </patternFill>
      </fill>
    </dxf>
  </dxfs>
  <tableStyles count="0" defaultTableStyle="TableStyleMedium2" defaultPivotStyle="PivotStyleLight16"/>
  <colors>
    <mruColors>
      <color rgb="00F5FDFF"/>
      <color rgb="00FFEFF5"/>
      <color rgb="00F9FEFF"/>
      <color rgb="00EFFCFF"/>
      <color rgb="00FFF1F7"/>
      <color rgb="00FFF3F9"/>
      <color rgb="00FFFBFD"/>
      <color rgb="00FF4587"/>
      <color rgb="00F3FDFF"/>
      <color rgb="00455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318135</xdr:colOff>
      <xdr:row>85</xdr:row>
      <xdr:rowOff>143510</xdr:rowOff>
    </xdr:to>
    <xdr:grpSp>
      <xdr:nvGrpSpPr>
        <xdr:cNvPr id="3" name="組合 2"/>
        <xdr:cNvGrpSpPr/>
      </xdr:nvGrpSpPr>
      <xdr:grpSpPr>
        <a:xfrm rot="0">
          <a:off x="670560" y="190500"/>
          <a:ext cx="9035415" cy="16145510"/>
          <a:chOff x="1870" y="728"/>
          <a:chExt cx="14289" cy="26053"/>
        </a:xfrm>
      </xdr:grpSpPr>
      <xdr:sp>
        <xdr:nvSpPr>
          <xdr:cNvPr id="4" name="矩形 1"/>
          <xdr:cNvSpPr/>
        </xdr:nvSpPr>
        <xdr:spPr>
          <a:xfrm>
            <a:off x="1874" y="728"/>
            <a:ext cx="14162" cy="26053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127000" sx="101000" sy="101000" algn="ctr" rotWithShape="0">
              <a:schemeClr val="bg1">
                <a:lumMod val="75000"/>
                <a:alpha val="30000"/>
              </a:scheme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grpSp>
        <xdr:nvGrpSpPr>
          <xdr:cNvPr id="5" name="組合 4"/>
          <xdr:cNvGrpSpPr/>
        </xdr:nvGrpSpPr>
        <xdr:grpSpPr>
          <a:xfrm>
            <a:off x="1870" y="1677"/>
            <a:ext cx="14289" cy="18392"/>
            <a:chOff x="1870" y="1678"/>
            <a:chExt cx="14289" cy="18391"/>
          </a:xfrm>
        </xdr:grpSpPr>
        <xdr:grpSp>
          <xdr:nvGrpSpPr>
            <xdr:cNvPr id="6" name="組合 102"/>
            <xdr:cNvGrpSpPr/>
          </xdr:nvGrpSpPr>
          <xdr:grpSpPr>
            <a:xfrm rot="0">
              <a:off x="1870" y="1678"/>
              <a:ext cx="6877" cy="1285"/>
              <a:chOff x="-48" y="701"/>
              <a:chExt cx="6845" cy="1248"/>
            </a:xfrm>
          </xdr:grpSpPr>
          <xdr:sp>
            <xdr:nvSpPr>
              <xdr:cNvPr id="7" name="矩形 6"/>
              <xdr:cNvSpPr/>
            </xdr:nvSpPr>
            <xdr:spPr>
              <a:xfrm>
                <a:off x="-48" y="717"/>
                <a:ext cx="170" cy="737"/>
              </a:xfrm>
              <a:prstGeom prst="rect">
                <a:avLst/>
              </a:prstGeom>
              <a:solidFill>
                <a:srgbClr val="FF2832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</xdr:sp>
          <xdr:sp>
            <xdr:nvSpPr>
              <xdr:cNvPr id="8" name="文本框 7"/>
              <xdr:cNvSpPr txBox="1"/>
            </xdr:nvSpPr>
            <xdr:spPr>
              <a:xfrm>
                <a:off x="166" y="701"/>
                <a:ext cx="6631" cy="1036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6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/>
                </a:r>
                <a:r>
                  <a:rPr lang="zh-CN" altLang="en-US" sz="26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表格</a:t>
                </a:r>
                <a:r>
                  <a:rPr lang="en-US" altLang="zh-CN" sz="26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模板使用說明</a:t>
                </a:r>
                <a:endParaRPr lang="en-US" altLang="zh-CN" sz="2600" kern="100"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9" name="文本框 8"/>
              <xdr:cNvSpPr txBox="1"/>
            </xdr:nvSpPr>
            <xdr:spPr>
              <a:xfrm>
                <a:off x="74" y="1481"/>
                <a:ext cx="5912" cy="46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1200" kern="1200">
                    <a:solidFill>
                      <a:srgbClr val="222222">
                        <a:alpha val="60000"/>
                      </a:srgbClr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（本頁為說明頁，使用者使用模板時可刪除本頁內容）</a:t>
                </a:r>
                <a:endParaRPr lang="en-US" altLang="zh-CN" sz="12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cxnSp>
          <xdr:nvCxnSpPr>
            <xdr:cNvPr id="10" name="直接連線符 9"/>
            <xdr:cNvCxnSpPr/>
          </xdr:nvCxnSpPr>
          <xdr:spPr>
            <a:xfrm>
              <a:off x="9781" y="4247"/>
              <a:ext cx="0" cy="15822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11" name="組合 10"/>
            <xdr:cNvGrpSpPr/>
          </xdr:nvGrpSpPr>
          <xdr:grpSpPr>
            <a:xfrm>
              <a:off x="10397" y="3270"/>
              <a:ext cx="5762" cy="14177"/>
              <a:chOff x="10398" y="3270"/>
              <a:chExt cx="5761" cy="14178"/>
            </a:xfrm>
          </xdr:grpSpPr>
          <xdr:grpSp>
            <xdr:nvGrpSpPr>
              <xdr:cNvPr id="12" name="組合 11"/>
              <xdr:cNvGrpSpPr/>
            </xdr:nvGrpSpPr>
            <xdr:grpSpPr>
              <a:xfrm>
                <a:off x="10411" y="3270"/>
                <a:ext cx="5748" cy="8621"/>
                <a:chOff x="10412" y="3270"/>
                <a:chExt cx="5748" cy="8621"/>
              </a:xfrm>
            </xdr:grpSpPr>
            <xdr:sp>
              <xdr:nvSpPr>
                <xdr:cNvPr id="13" name="文本框 12"/>
                <xdr:cNvSpPr txBox="1"/>
              </xdr:nvSpPr>
              <xdr:spPr>
                <a:xfrm>
                  <a:off x="10413" y="10789"/>
                  <a:ext cx="4777" cy="110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 fontAlgn="auto">
                    <a:lnSpc>
                      <a:spcPct val="150000"/>
                    </a:lnSpc>
                    <a:spcAft>
                      <a:spcPts val="600"/>
                    </a:spcAft>
                  </a:pPr>
                  <a:r>
                    <a:rPr lang="zh-CN" altLang="en-US" sz="9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</a:rPr>
                    <a:t>【說明】</a:t>
                  </a:r>
                  <a:endParaRPr sz="900">
                    <a:solidFill>
                      <a:srgbClr val="222222">
                        <a:alpha val="60000"/>
                      </a:srgbClr>
                    </a:solidFill>
                    <a:latin typeface="黑體" panose="02010609060101010101" charset="-122"/>
                    <a:ea typeface="黑體" panose="02010609060101010101" charset="-122"/>
                    <a:cs typeface="黑體" panose="02010609060101010101" charset="-122"/>
                    <a:sym typeface="+mn-ea"/>
                  </a:endParaRPr>
                </a:p>
                <a:p>
                  <a:pPr marL="39370" algn="l" fontAlgn="auto">
                    <a:lnSpc>
                      <a:spcPct val="120000"/>
                    </a:lnSpc>
                  </a:pPr>
                  <a:r>
                    <a:rPr lang="zh-CN" altLang="en-US" sz="9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+mn-ea"/>
                    </a:rPr>
                    <a:t>模板中使用的字型為開源字型，請使用者按照該款開源字型的開源協議要求來使用該字型。</a:t>
                  </a:r>
                  <a:endParaRPr lang="zh-CN" altLang="en-US" sz="900">
                    <a:solidFill>
                      <a:srgbClr val="222222">
                        <a:alpha val="60000"/>
                      </a:srgbClr>
                    </a:solidFill>
                    <a:latin typeface="黑體" panose="02010609060101010101" charset="-122"/>
                    <a:ea typeface="黑體" panose="02010609060101010101" charset="-122"/>
                    <a:cs typeface="黑體" panose="02010609060101010101" charset="-122"/>
                    <a:sym typeface="+mn-ea"/>
                  </a:endParaRPr>
                </a:p>
              </xdr:txBody>
            </xdr:sp>
            <xdr:grpSp>
              <xdr:nvGrpSpPr>
                <xdr:cNvPr id="14" name="組合 13"/>
                <xdr:cNvGrpSpPr/>
              </xdr:nvGrpSpPr>
              <xdr:grpSpPr>
                <a:xfrm>
                  <a:off x="10412" y="3270"/>
                  <a:ext cx="5748" cy="6667"/>
                  <a:chOff x="8438" y="3702"/>
                  <a:chExt cx="5745" cy="6430"/>
                </a:xfrm>
              </xdr:grpSpPr>
              <xdr:grpSp>
                <xdr:nvGrpSpPr>
                  <xdr:cNvPr id="15" name="組合 32"/>
                  <xdr:cNvGrpSpPr/>
                </xdr:nvGrpSpPr>
                <xdr:grpSpPr>
                  <a:xfrm rot="0">
                    <a:off x="8721" y="6083"/>
                    <a:ext cx="4329" cy="4021"/>
                    <a:chOff x="11007" y="5362"/>
                    <a:chExt cx="4829" cy="4069"/>
                  </a:xfrm>
                </xdr:grpSpPr>
                <xdr:cxnSp>
                  <xdr:nvCxnSpPr>
                    <xdr:cNvPr id="16" name="直接連線符 15"/>
                    <xdr:cNvCxnSpPr/>
                  </xdr:nvCxnSpPr>
                  <xdr:spPr>
                    <a:xfrm>
                      <a:off x="11017" y="6717"/>
                      <a:ext cx="4819" cy="0"/>
                    </a:xfrm>
                    <a:prstGeom prst="line">
                      <a:avLst/>
                    </a:prstGeom>
                    <a:ln w="9525">
                      <a:solidFill>
                        <a:srgbClr val="222222">
                          <a:alpha val="8000"/>
                        </a:srgb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>
                  <xdr:nvCxnSpPr>
                    <xdr:cNvPr id="17" name="直接連線符 16"/>
                    <xdr:cNvCxnSpPr/>
                  </xdr:nvCxnSpPr>
                  <xdr:spPr>
                    <a:xfrm>
                      <a:off x="11008" y="5362"/>
                      <a:ext cx="4819" cy="0"/>
                    </a:xfrm>
                    <a:prstGeom prst="line">
                      <a:avLst/>
                    </a:prstGeom>
                    <a:ln w="9525">
                      <a:solidFill>
                        <a:srgbClr val="222222">
                          <a:alpha val="8000"/>
                        </a:srgb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>
                  <xdr:nvCxnSpPr>
                    <xdr:cNvPr id="18" name="直接連線符 17"/>
                    <xdr:cNvCxnSpPr/>
                  </xdr:nvCxnSpPr>
                  <xdr:spPr>
                    <a:xfrm>
                      <a:off x="11007" y="8072"/>
                      <a:ext cx="4819" cy="0"/>
                    </a:xfrm>
                    <a:prstGeom prst="line">
                      <a:avLst/>
                    </a:prstGeom>
                    <a:ln w="9525">
                      <a:solidFill>
                        <a:srgbClr val="222222">
                          <a:alpha val="8000"/>
                        </a:srgb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>
                  <xdr:nvCxnSpPr>
                    <xdr:cNvPr id="19" name="直接連線符 18"/>
                    <xdr:cNvCxnSpPr/>
                  </xdr:nvCxnSpPr>
                  <xdr:spPr>
                    <a:xfrm>
                      <a:off x="11008" y="9431"/>
                      <a:ext cx="4819" cy="0"/>
                    </a:xfrm>
                    <a:prstGeom prst="line">
                      <a:avLst/>
                    </a:prstGeom>
                    <a:ln w="9525">
                      <a:solidFill>
                        <a:srgbClr val="222222">
                          <a:alpha val="8000"/>
                        </a:srgb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  <xdr:grpSp>
                <xdr:nvGrpSpPr>
                  <xdr:cNvPr id="20" name="組合 34"/>
                  <xdr:cNvGrpSpPr/>
                </xdr:nvGrpSpPr>
                <xdr:grpSpPr>
                  <a:xfrm rot="0">
                    <a:off x="8438" y="3702"/>
                    <a:ext cx="5745" cy="6430"/>
                    <a:chOff x="10730" y="2878"/>
                    <a:chExt cx="5719" cy="6512"/>
                  </a:xfrm>
                </xdr:grpSpPr>
                <xdr:sp>
                  <xdr:nvSpPr>
                    <xdr:cNvPr id="21" name="文本框 20"/>
                    <xdr:cNvSpPr txBox="1"/>
                  </xdr:nvSpPr>
                  <xdr:spPr>
                    <a:xfrm>
                      <a:off x="10881" y="5628"/>
                      <a:ext cx="3150" cy="379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中文｜HarmonyOS Sans SC Light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22" name="文本框 21"/>
                    <xdr:cNvSpPr txBox="1"/>
                  </xdr:nvSpPr>
                  <xdr:spPr>
                    <a:xfrm>
                      <a:off x="10931" y="6058"/>
                      <a:ext cx="5494" cy="563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1600" kern="1200">
                          <a:solidFill>
                            <a:srgbClr val="222222"/>
                          </a:solidFill>
                          <a:latin typeface="HarmonyOS Sans SC Light" panose="00000400000000000000" charset="-122"/>
                          <a:ea typeface="HarmonyOS Sans SC Light" panose="00000400000000000000" charset="-122"/>
                          <a:cs typeface="江城圓體 600W" panose="020B0800000000000000" charset="-122"/>
                          <a:sym typeface="Times New Roman" panose="02020603050405020304" pitchFamily="12"/>
                        </a:rPr>
                        <a:t>HarmonyOS Sans SC Light</a:t>
                      </a:r>
                      <a:endParaRPr lang="en-US" altLang="zh-CN" sz="1600" kern="1200">
                        <a:solidFill>
                          <a:srgbClr val="222222"/>
                        </a:solidFill>
                        <a:latin typeface="HarmonyOS Sans SC Light" panose="00000400000000000000" charset="-122"/>
                        <a:ea typeface="HarmonyOS Sans SC Light" panose="00000400000000000000" charset="-122"/>
                        <a:cs typeface="江城圓體 600W" panose="020B0800000000000000" charset="-12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23" name="文本框 22"/>
                    <xdr:cNvSpPr txBox="1"/>
                  </xdr:nvSpPr>
                  <xdr:spPr>
                    <a:xfrm>
                      <a:off x="10892" y="4279"/>
                      <a:ext cx="3189" cy="463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no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中文｜HarmonyOS Sans SC Black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24" name="文本框 23"/>
                    <xdr:cNvSpPr txBox="1"/>
                  </xdr:nvSpPr>
                  <xdr:spPr>
                    <a:xfrm>
                      <a:off x="10905" y="4763"/>
                      <a:ext cx="5544" cy="563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1600" kern="1200">
                          <a:solidFill>
                            <a:srgbClr val="222222"/>
                          </a:solidFill>
                          <a:latin typeface="HarmonyOS Sans SC Black" panose="00000A00000000000000" charset="-122"/>
                          <a:ea typeface="HarmonyOS Sans SC Black" panose="00000A00000000000000" charset="-122"/>
                          <a:cs typeface="思源宋體 Heavy" panose="02020900000000000000" charset="-122"/>
                          <a:sym typeface="Times New Roman" panose="02020603050405020304" pitchFamily="12"/>
                        </a:rPr>
                        <a:t>HarmonyOS Sans SC Black</a:t>
                      </a:r>
                      <a:endParaRPr lang="en-US" altLang="zh-CN" sz="1600" kern="1200">
                        <a:solidFill>
                          <a:srgbClr val="222222"/>
                        </a:solidFill>
                        <a:latin typeface="HarmonyOS Sans SC Black" panose="00000A00000000000000" charset="-122"/>
                        <a:ea typeface="HarmonyOS Sans SC Black" panose="00000A00000000000000" charset="-122"/>
                        <a:cs typeface="思源宋體 Heavy" panose="02020900000000000000" charset="-122"/>
                        <a:sym typeface="Times New Roman" panose="02020603050405020304" pitchFamily="12"/>
                      </a:endParaRPr>
                    </a:p>
                  </xdr:txBody>
                </xdr:sp>
                <xdr:grpSp>
                  <xdr:nvGrpSpPr>
                    <xdr:cNvPr id="25" name="組合 24"/>
                    <xdr:cNvGrpSpPr/>
                  </xdr:nvGrpSpPr>
                  <xdr:grpSpPr>
                    <a:xfrm rot="0">
                      <a:off x="10730" y="2878"/>
                      <a:ext cx="3249" cy="1227"/>
                      <a:chOff x="1046" y="2210"/>
                      <a:chExt cx="3249" cy="1227"/>
                    </a:xfrm>
                  </xdr:grpSpPr>
                  <xdr:sp>
                    <xdr:nvSpPr>
                      <xdr:cNvPr id="26" name="文本框 25"/>
                      <xdr:cNvSpPr txBox="1"/>
                    </xdr:nvSpPr>
                    <xdr:spPr>
                      <a:xfrm>
                        <a:off x="1046" y="2210"/>
                        <a:ext cx="1505" cy="1227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zh-CN"/>
                        </a:defPPr>
                        <a:lvl1pPr marL="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marL="0" algn="l" eaLnBrk="1"/>
                        <a:r>
                          <a:rPr lang="en-US" altLang="zh-CN" sz="3800" b="1" kern="1200">
                            <a:solidFill>
                              <a:srgbClr val="FF2832"/>
                            </a:solidFill>
                            <a:latin typeface="黑體" panose="02010609060101010101" charset="-122"/>
                            <a:ea typeface="黑體" panose="02010609060101010101" charset="-122"/>
                            <a:cs typeface="Times New Roman" panose="02020603050405020304" pitchFamily="12"/>
                            <a:sym typeface="Times New Roman" panose="02020603050405020304" pitchFamily="12"/>
                          </a:rPr>
                          <a:t>02</a:t>
                        </a:r>
                        <a:endParaRPr lang="en-US" altLang="zh-CN" sz="3800" b="1" kern="1200">
                          <a:solidFill>
                            <a:srgbClr val="FF2832"/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endParaRPr>
                      </a:p>
                    </xdr:txBody>
                  </xdr:sp>
                  <xdr:sp>
                    <xdr:nvSpPr>
                      <xdr:cNvPr id="27" name="文本框 26"/>
                      <xdr:cNvSpPr txBox="1"/>
                    </xdr:nvSpPr>
                    <xdr:spPr>
                      <a:xfrm>
                        <a:off x="2013" y="2404"/>
                        <a:ext cx="2282" cy="734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zh-CN"/>
                        </a:defPPr>
                        <a:lvl1pPr marL="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marL="0" algn="l" eaLnBrk="1"/>
                        <a:r>
                          <a:rPr lang="en-US" altLang="zh-CN" sz="2200" b="1" kern="1200">
                            <a:solidFill>
                              <a:srgbClr val="222222"/>
                            </a:solidFill>
                            <a:latin typeface="黑體" panose="02010609060101010101" charset="-122"/>
                            <a:ea typeface="黑體" panose="02010609060101010101" charset="-122"/>
                            <a:cs typeface="Times New Roman" panose="02020603050405020304" pitchFamily="12"/>
                            <a:sym typeface="Times New Roman" panose="02020603050405020304" pitchFamily="12"/>
                          </a:rPr>
                          <a:t>字型說明</a:t>
                        </a:r>
                        <a:endParaRPr lang="en-US" altLang="zh-CN" sz="2200" b="1" kern="1200">
                          <a:solidFill>
                            <a:srgbClr val="222222"/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endParaRPr>
                      </a:p>
                    </xdr:txBody>
                  </xdr:sp>
                </xdr:grpSp>
                <xdr:sp>
                  <xdr:nvSpPr>
                    <xdr:cNvPr id="28" name="文本框 27"/>
                    <xdr:cNvSpPr txBox="1"/>
                  </xdr:nvSpPr>
                  <xdr:spPr>
                    <a:xfrm>
                      <a:off x="10873" y="6989"/>
                      <a:ext cx="2670" cy="379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英文｜</a:t>
                      </a: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字型名稱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29" name="文本框 28"/>
                    <xdr:cNvSpPr txBox="1"/>
                  </xdr:nvSpPr>
                  <xdr:spPr>
                    <a:xfrm>
                      <a:off x="10840" y="7413"/>
                      <a:ext cx="4055" cy="669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2000" kern="1200">
                          <a:solidFill>
                            <a:srgbClr val="222222"/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江城圓體 500W" panose="020B0600000000000000" charset="-122"/>
                          <a:sym typeface="Times New Roman" panose="02020603050405020304" pitchFamily="12"/>
                        </a:rPr>
                        <a:t>/</a:t>
                      </a:r>
                      <a:endParaRPr lang="en-US" altLang="zh-CN" sz="2000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江城圓體 500W" panose="020B0600000000000000" charset="-12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30" name="文本框 29"/>
                    <xdr:cNvSpPr txBox="1"/>
                  </xdr:nvSpPr>
                  <xdr:spPr>
                    <a:xfrm>
                      <a:off x="10893" y="8316"/>
                      <a:ext cx="2286" cy="379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英文｜字型名稱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31" name="文本框 30"/>
                    <xdr:cNvSpPr txBox="1"/>
                  </xdr:nvSpPr>
                  <xdr:spPr>
                    <a:xfrm>
                      <a:off x="10846" y="8722"/>
                      <a:ext cx="2305" cy="668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2000" kern="1200">
                          <a:solidFill>
                            <a:srgbClr val="222222"/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/</a:t>
                      </a:r>
                      <a:endParaRPr lang="en-US" altLang="zh-CN" sz="2000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</xdr:grpSp>
            </xdr:grpSp>
          </xdr:grpSp>
          <xdr:grpSp>
            <xdr:nvGrpSpPr>
              <xdr:cNvPr id="32" name="組合 31"/>
              <xdr:cNvGrpSpPr/>
            </xdr:nvGrpSpPr>
            <xdr:grpSpPr>
              <a:xfrm>
                <a:off x="10398" y="12593"/>
                <a:ext cx="5662" cy="4855"/>
                <a:chOff x="10399" y="12594"/>
                <a:chExt cx="5661" cy="4855"/>
              </a:xfrm>
            </xdr:grpSpPr>
            <xdr:grpSp>
              <xdr:nvGrpSpPr>
                <xdr:cNvPr id="33" name="組合 61"/>
                <xdr:cNvGrpSpPr/>
              </xdr:nvGrpSpPr>
              <xdr:grpSpPr>
                <a:xfrm rot="0">
                  <a:off x="10418" y="12594"/>
                  <a:ext cx="3854" cy="1573"/>
                  <a:chOff x="1213" y="2210"/>
                  <a:chExt cx="3140" cy="1228"/>
                </a:xfrm>
              </xdr:grpSpPr>
              <xdr:sp>
                <xdr:nvSpPr>
                  <xdr:cNvPr id="34" name="文本框 33"/>
                  <xdr:cNvSpPr txBox="1"/>
                </xdr:nvSpPr>
                <xdr:spPr>
                  <a:xfrm>
                    <a:off x="1213" y="2210"/>
                    <a:ext cx="1554" cy="1228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sz="3800" b="1" kern="1200">
                        <a:solidFill>
                          <a:srgbClr val="FF283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03</a:t>
                    </a:r>
                    <a:endParaRPr lang="en-US" altLang="zh-CN" sz="3800" b="1" kern="1200">
                      <a:solidFill>
                        <a:srgbClr val="FF283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35" name="文本框 34"/>
                  <xdr:cNvSpPr txBox="1"/>
                </xdr:nvSpPr>
                <xdr:spPr>
                  <a:xfrm>
                    <a:off x="2067" y="2404"/>
                    <a:ext cx="2286" cy="7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sz="2200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素材說明</a:t>
                    </a:r>
                    <a:endParaRPr lang="en-US" altLang="zh-CN" sz="2200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</xdr:grpSp>
            <xdr:grpSp>
              <xdr:nvGrpSpPr>
                <xdr:cNvPr id="36" name="組合 69"/>
                <xdr:cNvGrpSpPr/>
              </xdr:nvGrpSpPr>
              <xdr:grpSpPr>
                <a:xfrm rot="0">
                  <a:off x="10410" y="13981"/>
                  <a:ext cx="5650" cy="1262"/>
                  <a:chOff x="7157" y="3565"/>
                  <a:chExt cx="4605" cy="985"/>
                </a:xfrm>
              </xdr:grpSpPr>
              <xdr:sp>
                <xdr:nvSpPr>
                  <xdr:cNvPr id="37" name="文本框 36"/>
                  <xdr:cNvSpPr txBox="1"/>
                </xdr:nvSpPr>
                <xdr:spPr>
                  <a:xfrm>
                    <a:off x="7157" y="3565"/>
                    <a:ext cx="1289" cy="43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圖片：</a:t>
                    </a:r>
                    <a:endParaRPr lang="en-US" altLang="zh-CN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38" name="文本框 37"/>
                  <xdr:cNvSpPr txBox="1"/>
                </xdr:nvSpPr>
                <xdr:spPr>
                  <a:xfrm>
                    <a:off x="7157" y="4046"/>
                    <a:ext cx="4605" cy="50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fontAlgn="t">
                      <a:lnSpc>
                        <a:spcPct val="120000"/>
                      </a:lnSpc>
                    </a:pPr>
                    <a:r>
                      <a:rPr lang="zh-CN" altLang="en-US" sz="8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</a:rPr>
                      <a:t>無。</a:t>
                    </a:r>
                    <a:endParaRPr lang="zh-CN" altLang="en-US" sz="8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+mn-ea"/>
                    </a:endParaRPr>
                  </a:p>
                </xdr:txBody>
              </xdr:sp>
            </xdr:grpSp>
            <xdr:grpSp>
              <xdr:nvGrpSpPr>
                <xdr:cNvPr id="39" name="組合 77"/>
                <xdr:cNvGrpSpPr/>
              </xdr:nvGrpSpPr>
              <xdr:grpSpPr>
                <a:xfrm rot="0">
                  <a:off x="10399" y="16292"/>
                  <a:ext cx="5651" cy="1157"/>
                  <a:chOff x="7148" y="5903"/>
                  <a:chExt cx="4606" cy="907"/>
                </a:xfrm>
              </xdr:grpSpPr>
              <xdr:sp>
                <xdr:nvSpPr>
                  <xdr:cNvPr id="40" name="文本框 39"/>
                  <xdr:cNvSpPr txBox="1"/>
                </xdr:nvSpPr>
                <xdr:spPr>
                  <a:xfrm>
                    <a:off x="7171" y="5903"/>
                    <a:ext cx="1287" cy="43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素材：</a:t>
                    </a:r>
                    <a:endParaRPr lang="en-US" altLang="zh-CN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41" name="文本框 40"/>
                  <xdr:cNvSpPr txBox="1"/>
                </xdr:nvSpPr>
                <xdr:spPr>
                  <a:xfrm>
                    <a:off x="7148" y="6319"/>
                    <a:ext cx="4606" cy="49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fontAlgn="t">
                      <a:lnSpc>
                        <a:spcPct val="120000"/>
                      </a:lnSpc>
                    </a:pP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+mn-ea"/>
                      </a:rPr>
                      <a:t>無。</a:t>
                    </a: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+mn-ea"/>
                    </a:endParaRPr>
                  </a:p>
                </xdr:txBody>
              </xdr:sp>
            </xdr:grpSp>
          </xdr:grpSp>
        </xdr:grpSp>
        <xdr:grpSp>
          <xdr:nvGrpSpPr>
            <xdr:cNvPr id="42" name="組合 41"/>
            <xdr:cNvGrpSpPr/>
          </xdr:nvGrpSpPr>
          <xdr:grpSpPr>
            <a:xfrm>
              <a:off x="2254" y="3254"/>
              <a:ext cx="6654" cy="15999"/>
              <a:chOff x="2254" y="3254"/>
              <a:chExt cx="6655" cy="16001"/>
            </a:xfrm>
          </xdr:grpSpPr>
          <xdr:grpSp>
            <xdr:nvGrpSpPr>
              <xdr:cNvPr id="43" name="組合 42"/>
              <xdr:cNvGrpSpPr/>
            </xdr:nvGrpSpPr>
            <xdr:grpSpPr>
              <a:xfrm rot="0">
                <a:off x="2254" y="3254"/>
                <a:ext cx="4858" cy="1190"/>
                <a:chOff x="1212" y="2209"/>
                <a:chExt cx="4839" cy="1158"/>
              </a:xfrm>
            </xdr:grpSpPr>
            <xdr:sp>
              <xdr:nvSpPr>
                <xdr:cNvPr id="44" name="文本框 43"/>
                <xdr:cNvSpPr txBox="1"/>
              </xdr:nvSpPr>
              <xdr:spPr>
                <a:xfrm>
                  <a:off x="1212" y="2209"/>
                  <a:ext cx="1555" cy="1158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algn="l" eaLnBrk="1"/>
                  <a:r>
                    <a:rPr lang="en-US" altLang="zh-CN" sz="3800" b="1" kern="1200">
                      <a:solidFill>
                        <a:srgbClr val="FF283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01</a:t>
                  </a:r>
                  <a:endPara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  <xdr:sp>
              <xdr:nvSpPr>
                <xdr:cNvPr id="45" name="文本框 44"/>
                <xdr:cNvSpPr txBox="1"/>
              </xdr:nvSpPr>
              <xdr:spPr>
                <a:xfrm>
                  <a:off x="2218" y="2404"/>
                  <a:ext cx="3833" cy="731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algn="l" eaLnBrk="1">
                    <a:buClrTx/>
                    <a:buSzTx/>
                    <a:buFontTx/>
                  </a:pPr>
                  <a:r>
                    <a:rPr lang="en-US" altLang="zh-CN" sz="2200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基礎操作</a:t>
                  </a:r>
                  <a:r>
                    <a:rPr lang="zh-CN" altLang="en-US" sz="2200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指南</a:t>
                  </a:r>
                  <a:endPara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</xdr:grpSp>
          <xdr:grpSp>
            <xdr:nvGrpSpPr>
              <xdr:cNvPr id="46" name="組合 45"/>
              <xdr:cNvGrpSpPr/>
            </xdr:nvGrpSpPr>
            <xdr:grpSpPr>
              <a:xfrm>
                <a:off x="2301" y="4668"/>
                <a:ext cx="6608" cy="14587"/>
                <a:chOff x="2301" y="4669"/>
                <a:chExt cx="6609" cy="14587"/>
              </a:xfrm>
            </xdr:grpSpPr>
            <xdr:pic>
              <xdr:nvPicPr>
                <xdr:cNvPr id="47" name="圖片 46"/>
                <xdr:cNvPicPr>
                  <a:picLocks noChangeAspect="1"/>
                </xdr:cNvPicPr>
              </xdr:nvPicPr>
              <xdr:blipFill>
                <a:blip r:embed="rId1"/>
                <a:stretch>
                  <a:fillRect/>
                </a:stretch>
              </xdr:blipFill>
              <xdr:spPr>
                <a:xfrm>
                  <a:off x="2413" y="8335"/>
                  <a:ext cx="4845" cy="2023"/>
                </a:xfrm>
                <a:prstGeom prst="rect">
                  <a:avLst/>
                </a:prstGeom>
                <a:noFill/>
                <a:ln w="9525">
                  <a:noFill/>
                </a:ln>
              </xdr:spPr>
            </xdr:pic>
            <xdr:grpSp>
              <xdr:nvGrpSpPr>
                <xdr:cNvPr id="48" name="組合 69"/>
                <xdr:cNvGrpSpPr/>
              </xdr:nvGrpSpPr>
              <xdr:grpSpPr>
                <a:xfrm rot="0">
                  <a:off x="2364" y="4669"/>
                  <a:ext cx="4670" cy="1042"/>
                  <a:chOff x="7139" y="3569"/>
                  <a:chExt cx="4652" cy="1008"/>
                </a:xfrm>
              </xdr:grpSpPr>
              <xdr:sp>
                <xdr:nvSpPr>
                  <xdr:cNvPr id="49" name="文本框 48"/>
                  <xdr:cNvSpPr txBox="1"/>
                </xdr:nvSpPr>
                <xdr:spPr>
                  <a:xfrm>
                    <a:off x="7139" y="3569"/>
                    <a:ext cx="3308" cy="44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· </a:t>
                    </a:r>
                    <a:r>
                      <a:rPr lang="zh-CN" altLang="en-US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如何撤銷工作表保護？</a:t>
                    </a:r>
                    <a:endParaRPr lang="en-US" altLang="zh-CN" kern="100"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50" name="文本框 49"/>
                  <xdr:cNvSpPr txBox="1"/>
                </xdr:nvSpPr>
                <xdr:spPr>
                  <a:xfrm>
                    <a:off x="7197" y="3960"/>
                    <a:ext cx="4594" cy="617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1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</a:t>
                    </a: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選中對應工作表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。</a:t>
                    </a: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2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</a:t>
                    </a: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點選：「審閱---撤銷工作表」保護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。</a:t>
                    </a: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</xdr:grpSp>
            <xdr:grpSp>
              <xdr:nvGrpSpPr>
                <xdr:cNvPr id="51" name="組合 77"/>
                <xdr:cNvGrpSpPr/>
              </xdr:nvGrpSpPr>
              <xdr:grpSpPr>
                <a:xfrm rot="0">
                  <a:off x="2346" y="7455"/>
                  <a:ext cx="5505" cy="1023"/>
                  <a:chOff x="7127" y="5903"/>
                  <a:chExt cx="5482" cy="1014"/>
                </a:xfrm>
              </xdr:grpSpPr>
              <xdr:sp>
                <xdr:nvSpPr>
                  <xdr:cNvPr id="52" name="文本框 51"/>
                  <xdr:cNvSpPr txBox="1"/>
                </xdr:nvSpPr>
                <xdr:spPr>
                  <a:xfrm>
                    <a:off x="7127" y="5903"/>
                    <a:ext cx="2426" cy="438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· </a:t>
                    </a:r>
                    <a:r>
                      <a:rPr lang="zh-CN" altLang="en-US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如何增加行數？</a:t>
                    </a:r>
                    <a:endParaRPr lang="en-US" altLang="zh-CN" kern="100"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53" name="文本框 52"/>
                  <xdr:cNvSpPr txBox="1"/>
                </xdr:nvSpPr>
                <xdr:spPr>
                  <a:xfrm>
                    <a:off x="7197" y="6292"/>
                    <a:ext cx="5412" cy="625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1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、選中最後一行，滑鼠放在選中區域右下角。</a:t>
                    </a: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2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、當滑鼠箭頭變成黑色十字形時，點選滑鼠左鍵下拉即可</a:t>
                    </a: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。</a:t>
                    </a: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</xdr:grpSp>
            <xdr:pic>
              <xdr:nvPicPr>
                <xdr:cNvPr id="54" name="圖片 53" descr="WPS圖片編輯4"/>
                <xdr:cNvPicPr>
                  <a:picLocks noChangeAspect="1"/>
                </xdr:cNvPicPr>
              </xdr:nvPicPr>
              <xdr:blipFill>
                <a:blip r:embed="rId2"/>
                <a:stretch>
                  <a:fillRect/>
                </a:stretch>
              </xdr:blipFill>
              <xdr:spPr>
                <a:xfrm>
                  <a:off x="2539" y="5802"/>
                  <a:ext cx="6371" cy="1143"/>
                </a:xfrm>
                <a:prstGeom prst="rect">
                  <a:avLst/>
                </a:prstGeom>
                <a:effectLst>
                  <a:outerShdw blurRad="38100" sx="101000" sy="101000" algn="ctr" rotWithShape="0">
                    <a:schemeClr val="bg1">
                      <a:lumMod val="75000"/>
                      <a:alpha val="40000"/>
                    </a:schemeClr>
                  </a:outerShdw>
                </a:effectLst>
              </xdr:spPr>
            </xdr:pic>
            <xdr:grpSp>
              <xdr:nvGrpSpPr>
                <xdr:cNvPr id="55" name="組合 77"/>
                <xdr:cNvGrpSpPr/>
              </xdr:nvGrpSpPr>
              <xdr:grpSpPr>
                <a:xfrm rot="0">
                  <a:off x="2301" y="10429"/>
                  <a:ext cx="6471" cy="8827"/>
                  <a:chOff x="7077" y="5823"/>
                  <a:chExt cx="6443" cy="8569"/>
                </a:xfrm>
              </xdr:grpSpPr>
              <xdr:sp>
                <xdr:nvSpPr>
                  <xdr:cNvPr id="56" name="文本框 55"/>
                  <xdr:cNvSpPr txBox="1"/>
                </xdr:nvSpPr>
                <xdr:spPr>
                  <a:xfrm>
                    <a:off x="7077" y="5823"/>
                    <a:ext cx="4507" cy="429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· </a:t>
                    </a:r>
                    <a:r>
                      <a:rPr lang="zh-CN" altLang="en-US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可自定義日期年月份。</a:t>
                    </a:r>
                    <a:endParaRPr lang="en-US" altLang="zh-CN" kern="100"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57" name="文本框 56"/>
                  <xdr:cNvSpPr txBox="1"/>
                </xdr:nvSpPr>
                <xdr:spPr>
                  <a:xfrm>
                    <a:off x="7142" y="6176"/>
                    <a:ext cx="6376" cy="61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1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、下拉選擇所需要的年月份即可自動更新。</a:t>
                    </a: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60" name="文本框 59"/>
                  <xdr:cNvSpPr txBox="1"/>
                </xdr:nvSpPr>
                <xdr:spPr>
                  <a:xfrm>
                    <a:off x="7078" y="8582"/>
                    <a:ext cx="4507" cy="429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· </a:t>
                    </a:r>
                    <a:r>
                      <a:rPr lang="zh-CN" altLang="en-US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快捷填寫員工姓名電話。</a:t>
                    </a:r>
                    <a:endParaRPr lang="en-US" altLang="zh-CN" kern="100"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61" name="文本框 60"/>
                  <xdr:cNvSpPr txBox="1"/>
                </xdr:nvSpPr>
                <xdr:spPr>
                  <a:xfrm>
                    <a:off x="7143" y="9002"/>
                    <a:ext cx="6376" cy="610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1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、右側名單內填寫值班人員資訊。</a:t>
                    </a: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64" name="文本框 63"/>
                  <xdr:cNvSpPr txBox="1"/>
                </xdr:nvSpPr>
                <xdr:spPr>
                  <a:xfrm>
                    <a:off x="7144" y="13782"/>
                    <a:ext cx="6376" cy="610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2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、下拉員工姓名即可自動顯示電話號碼。</a:t>
                    </a: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</xdr:grpSp>
          </xdr:grpSp>
        </xdr:grpSp>
      </xdr:grpSp>
    </xdr:grpSp>
    <xdr:clientData/>
  </xdr:twoCellAnchor>
  <xdr:twoCellAnchor editAs="oneCell">
    <xdr:from>
      <xdr:col>1</xdr:col>
      <xdr:colOff>381000</xdr:colOff>
      <xdr:row>35</xdr:row>
      <xdr:rowOff>0</xdr:rowOff>
    </xdr:from>
    <xdr:to>
      <xdr:col>4</xdr:col>
      <xdr:colOff>45720</xdr:colOff>
      <xdr:row>39</xdr:row>
      <xdr:rowOff>166370</xdr:rowOff>
    </xdr:to>
    <xdr:pic>
      <xdr:nvPicPr>
        <xdr:cNvPr id="59" name="圖片 5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51560" y="6667500"/>
          <a:ext cx="1676400" cy="928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403860</xdr:colOff>
      <xdr:row>44</xdr:row>
      <xdr:rowOff>114300</xdr:rowOff>
    </xdr:from>
    <xdr:to>
      <xdr:col>7</xdr:col>
      <xdr:colOff>454660</xdr:colOff>
      <xdr:row>58</xdr:row>
      <xdr:rowOff>158115</xdr:rowOff>
    </xdr:to>
    <xdr:pic>
      <xdr:nvPicPr>
        <xdr:cNvPr id="62" name="圖片 6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74420" y="8496300"/>
          <a:ext cx="4074160" cy="271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396240</xdr:colOff>
      <xdr:row>60</xdr:row>
      <xdr:rowOff>114300</xdr:rowOff>
    </xdr:from>
    <xdr:to>
      <xdr:col>7</xdr:col>
      <xdr:colOff>424180</xdr:colOff>
      <xdr:row>74</xdr:row>
      <xdr:rowOff>114300</xdr:rowOff>
    </xdr:to>
    <xdr:pic>
      <xdr:nvPicPr>
        <xdr:cNvPr id="63" name="圖片 6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66800" y="11544300"/>
          <a:ext cx="4051300" cy="2667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N74"/>
  <sheetViews>
    <sheetView showGridLines="0" tabSelected="1" zoomScale="64" zoomScaleNormal="64" workbookViewId="0">
      <selection activeCell="C7" sqref="C7"/>
    </sheetView>
  </sheetViews>
  <sheetFormatPr defaultColWidth="9" defaultRowHeight="15"/>
  <cols>
    <col min="1" max="1" width="9" style="2"/>
    <col min="2" max="9" width="20.7" style="2" customWidth="1"/>
    <col min="10" max="10" width="3.125" style="2" customWidth="1"/>
    <col min="11" max="11" width="13.7" style="2" customWidth="1"/>
    <col min="12" max="12" width="18.7" style="2" customWidth="1"/>
    <col min="13" max="15" width="14.7" style="2" customWidth="1"/>
    <col min="16" max="203" width="9" style="2"/>
    <col min="204" max="16384" width="9" style="3"/>
  </cols>
  <sheetData>
    <row r="2" ht="28.2" spans="1:10">
      <c r="A2" s="4"/>
      <c r="B2" s="5"/>
      <c r="C2" s="5"/>
      <c r="D2" s="6"/>
      <c r="G2" s="7"/>
      <c r="H2" s="8"/>
      <c r="I2" s="8"/>
      <c r="J2" s="8"/>
    </row>
    <row r="3" ht="33" customHeight="1"/>
    <row r="4" ht="45" customHeight="1" spans="2:12">
      <c r="B4" s="9" t="s">
        <v>0</v>
      </c>
      <c r="C4" s="9"/>
      <c r="D4" s="9"/>
      <c r="E4" s="9"/>
      <c r="F4" s="9"/>
      <c r="G4" s="9"/>
      <c r="H4" s="9"/>
      <c r="I4" s="9"/>
      <c r="J4" s="4"/>
      <c r="K4" s="33" t="s">
        <v>1</v>
      </c>
      <c r="L4" s="34">
        <f ca="1">TODAY()</f>
        <v>44644</v>
      </c>
    </row>
    <row r="5" ht="40" customHeight="1" spans="2:12"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4"/>
      <c r="K5" s="35">
        <v>2022</v>
      </c>
      <c r="L5" s="36">
        <v>3</v>
      </c>
    </row>
    <row r="6" ht="40" customHeight="1" spans="2:12">
      <c r="B6" s="12"/>
      <c r="C6" s="13">
        <f>DATE(year,month,1)-(WEEKDAY(DATE(year,month,1),1))-IF((WEEKDAY(DATE(year,month,1),1))&lt;=0,7,0)+1</f>
        <v>44619</v>
      </c>
      <c r="D6" s="13">
        <f>C6+1</f>
        <v>44620</v>
      </c>
      <c r="E6" s="13">
        <f t="shared" ref="E6:I6" si="0">D6+1</f>
        <v>44621</v>
      </c>
      <c r="F6" s="13">
        <f t="shared" si="0"/>
        <v>44622</v>
      </c>
      <c r="G6" s="13">
        <f t="shared" si="0"/>
        <v>44623</v>
      </c>
      <c r="H6" s="13">
        <f t="shared" si="0"/>
        <v>44624</v>
      </c>
      <c r="I6" s="13">
        <f t="shared" si="0"/>
        <v>44625</v>
      </c>
      <c r="J6" s="25"/>
      <c r="K6" s="37" t="s">
        <v>10</v>
      </c>
      <c r="L6" s="38" t="s">
        <v>11</v>
      </c>
    </row>
    <row r="7" ht="20" customHeight="1" spans="2:12">
      <c r="B7" s="14" t="s">
        <v>12</v>
      </c>
      <c r="C7" s="15" t="s">
        <v>13</v>
      </c>
      <c r="D7" s="15" t="s">
        <v>14</v>
      </c>
      <c r="E7" s="15" t="s">
        <v>13</v>
      </c>
      <c r="F7" s="15" t="s">
        <v>15</v>
      </c>
      <c r="G7" s="15" t="s">
        <v>16</v>
      </c>
      <c r="H7" s="15" t="s">
        <v>17</v>
      </c>
      <c r="I7" s="15" t="s">
        <v>18</v>
      </c>
      <c r="J7" s="25"/>
      <c r="K7" s="39" t="s">
        <v>19</v>
      </c>
      <c r="L7" s="39"/>
    </row>
    <row r="8" ht="20" customHeight="1" spans="2:12">
      <c r="B8" s="14" t="s">
        <v>20</v>
      </c>
      <c r="C8" s="16" t="str">
        <f>VLOOKUP(C7,$K$9:$L$2996,2,FALSE)</f>
        <v>178****6837</v>
      </c>
      <c r="D8" s="16" t="str">
        <f t="shared" ref="D8:I8" si="1">VLOOKUP(D7,$K$9:$L$2996,2,FALSE)</f>
        <v>178****6835</v>
      </c>
      <c r="E8" s="16" t="str">
        <f t="shared" si="1"/>
        <v>178****6837</v>
      </c>
      <c r="F8" s="16" t="str">
        <f t="shared" si="1"/>
        <v>178****6838</v>
      </c>
      <c r="G8" s="16" t="str">
        <f t="shared" si="1"/>
        <v>178****6840</v>
      </c>
      <c r="H8" s="16" t="str">
        <f t="shared" si="1"/>
        <v>178****6842</v>
      </c>
      <c r="I8" s="16" t="str">
        <f t="shared" si="1"/>
        <v>178****6858</v>
      </c>
      <c r="J8" s="25"/>
      <c r="K8" s="39"/>
      <c r="L8" s="39"/>
    </row>
    <row r="9" ht="20" customHeight="1" spans="2:12">
      <c r="B9" s="14" t="s">
        <v>21</v>
      </c>
      <c r="C9" s="15" t="s">
        <v>17</v>
      </c>
      <c r="D9" s="15" t="s">
        <v>22</v>
      </c>
      <c r="E9" s="15" t="s">
        <v>23</v>
      </c>
      <c r="F9" s="15" t="s">
        <v>24</v>
      </c>
      <c r="G9" s="15" t="s">
        <v>25</v>
      </c>
      <c r="H9" s="15" t="s">
        <v>26</v>
      </c>
      <c r="I9" s="15" t="s">
        <v>27</v>
      </c>
      <c r="J9" s="25"/>
      <c r="K9" s="40" t="s">
        <v>28</v>
      </c>
      <c r="L9" s="41" t="s">
        <v>29</v>
      </c>
    </row>
    <row r="10" ht="20" customHeight="1" spans="2:12">
      <c r="B10" s="17" t="s">
        <v>30</v>
      </c>
      <c r="C10" s="18" t="str">
        <f t="shared" ref="C10:C15" si="2">VLOOKUP(C9,$K$9:$L$2996,2,FALSE)</f>
        <v>178****6842</v>
      </c>
      <c r="D10" s="18" t="str">
        <f t="shared" ref="D10:I10" si="3">VLOOKUP(D9,$K$9:$L$2996,2,FALSE)</f>
        <v>178****6843</v>
      </c>
      <c r="E10" s="18" t="str">
        <f t="shared" si="3"/>
        <v>178****6845</v>
      </c>
      <c r="F10" s="18" t="str">
        <f t="shared" si="3"/>
        <v>178****6847</v>
      </c>
      <c r="G10" s="18" t="str">
        <f t="shared" si="3"/>
        <v>178****6848</v>
      </c>
      <c r="H10" s="18" t="str">
        <f t="shared" si="3"/>
        <v>178****6850</v>
      </c>
      <c r="I10" s="18" t="str">
        <f t="shared" si="3"/>
        <v>178****6852</v>
      </c>
      <c r="J10" s="25"/>
      <c r="K10" s="42"/>
      <c r="L10" s="43"/>
    </row>
    <row r="11" ht="40" customHeight="1" spans="2:12">
      <c r="B11" s="19"/>
      <c r="C11" s="13">
        <f>I6+1</f>
        <v>44626</v>
      </c>
      <c r="D11" s="13">
        <f t="shared" ref="D11:I11" si="4">C11+1</f>
        <v>44627</v>
      </c>
      <c r="E11" s="13">
        <f t="shared" si="4"/>
        <v>44628</v>
      </c>
      <c r="F11" s="13">
        <f t="shared" si="4"/>
        <v>44629</v>
      </c>
      <c r="G11" s="13">
        <f t="shared" si="4"/>
        <v>44630</v>
      </c>
      <c r="H11" s="13">
        <f t="shared" si="4"/>
        <v>44631</v>
      </c>
      <c r="I11" s="13">
        <f t="shared" si="4"/>
        <v>44632</v>
      </c>
      <c r="J11" s="25"/>
      <c r="K11" s="42" t="s">
        <v>14</v>
      </c>
      <c r="L11" s="43" t="s">
        <v>31</v>
      </c>
    </row>
    <row r="12" ht="20" customHeight="1" spans="2:12">
      <c r="B12" s="14" t="s">
        <v>12</v>
      </c>
      <c r="C12" s="15" t="s">
        <v>28</v>
      </c>
      <c r="D12" s="15" t="s">
        <v>14</v>
      </c>
      <c r="E12" s="15" t="s">
        <v>13</v>
      </c>
      <c r="F12" s="15" t="s">
        <v>15</v>
      </c>
      <c r="G12" s="15" t="s">
        <v>16</v>
      </c>
      <c r="H12" s="15" t="s">
        <v>17</v>
      </c>
      <c r="I12" s="15" t="s">
        <v>22</v>
      </c>
      <c r="J12" s="25"/>
      <c r="K12" s="42" t="s">
        <v>13</v>
      </c>
      <c r="L12" s="43" t="s">
        <v>32</v>
      </c>
    </row>
    <row r="13" ht="20" customHeight="1" spans="2:12">
      <c r="B13" s="14" t="s">
        <v>20</v>
      </c>
      <c r="C13" s="16" t="str">
        <f t="shared" si="2"/>
        <v>178****6833</v>
      </c>
      <c r="D13" s="16" t="str">
        <f t="shared" ref="D13:I13" si="5">VLOOKUP(D12,$K$9:$L$2996,2,FALSE)</f>
        <v>178****6835</v>
      </c>
      <c r="E13" s="16" t="str">
        <f t="shared" si="5"/>
        <v>178****6837</v>
      </c>
      <c r="F13" s="16" t="str">
        <f t="shared" si="5"/>
        <v>178****6838</v>
      </c>
      <c r="G13" s="16" t="str">
        <f t="shared" si="5"/>
        <v>178****6840</v>
      </c>
      <c r="H13" s="16" t="str">
        <f t="shared" si="5"/>
        <v>178****6842</v>
      </c>
      <c r="I13" s="16" t="str">
        <f t="shared" si="5"/>
        <v>178****6843</v>
      </c>
      <c r="J13" s="44"/>
      <c r="K13" s="42"/>
      <c r="L13" s="43"/>
    </row>
    <row r="14" ht="20" customHeight="1" spans="2:12">
      <c r="B14" s="14" t="s">
        <v>21</v>
      </c>
      <c r="C14" s="15" t="s">
        <v>17</v>
      </c>
      <c r="D14" s="15" t="s">
        <v>22</v>
      </c>
      <c r="E14" s="15" t="s">
        <v>23</v>
      </c>
      <c r="F14" s="15" t="s">
        <v>24</v>
      </c>
      <c r="G14" s="15" t="s">
        <v>25</v>
      </c>
      <c r="H14" s="15" t="s">
        <v>26</v>
      </c>
      <c r="I14" s="15" t="s">
        <v>27</v>
      </c>
      <c r="J14" s="44"/>
      <c r="K14" s="42" t="s">
        <v>15</v>
      </c>
      <c r="L14" s="43" t="s">
        <v>33</v>
      </c>
    </row>
    <row r="15" ht="20" customHeight="1" spans="2:12">
      <c r="B15" s="17" t="s">
        <v>30</v>
      </c>
      <c r="C15" s="18" t="str">
        <f t="shared" si="2"/>
        <v>178****6842</v>
      </c>
      <c r="D15" s="18" t="str">
        <f t="shared" ref="D15:I15" si="6">VLOOKUP(D14,$K$9:$L$2996,2,FALSE)</f>
        <v>178****6843</v>
      </c>
      <c r="E15" s="18" t="str">
        <f t="shared" si="6"/>
        <v>178****6845</v>
      </c>
      <c r="F15" s="18" t="str">
        <f t="shared" si="6"/>
        <v>178****6847</v>
      </c>
      <c r="G15" s="18" t="str">
        <f t="shared" si="6"/>
        <v>178****6848</v>
      </c>
      <c r="H15" s="18" t="str">
        <f t="shared" si="6"/>
        <v>178****6850</v>
      </c>
      <c r="I15" s="18" t="str">
        <f t="shared" si="6"/>
        <v>178****6852</v>
      </c>
      <c r="J15" s="44"/>
      <c r="K15" s="42"/>
      <c r="L15" s="43"/>
    </row>
    <row r="16" ht="40" customHeight="1" spans="2:12">
      <c r="B16" s="19"/>
      <c r="C16" s="13">
        <f>C11+7</f>
        <v>44633</v>
      </c>
      <c r="D16" s="13">
        <f t="shared" ref="D16:I16" si="7">C16+1</f>
        <v>44634</v>
      </c>
      <c r="E16" s="13">
        <f t="shared" si="7"/>
        <v>44635</v>
      </c>
      <c r="F16" s="13">
        <f t="shared" si="7"/>
        <v>44636</v>
      </c>
      <c r="G16" s="13">
        <f t="shared" si="7"/>
        <v>44637</v>
      </c>
      <c r="H16" s="13">
        <f t="shared" si="7"/>
        <v>44638</v>
      </c>
      <c r="I16" s="13">
        <f t="shared" si="7"/>
        <v>44639</v>
      </c>
      <c r="J16" s="45"/>
      <c r="K16" s="42" t="s">
        <v>16</v>
      </c>
      <c r="L16" s="43" t="s">
        <v>34</v>
      </c>
    </row>
    <row r="17" ht="20" customHeight="1" spans="2:12">
      <c r="B17" s="14" t="s">
        <v>12</v>
      </c>
      <c r="C17" s="15" t="s">
        <v>28</v>
      </c>
      <c r="D17" s="15" t="s">
        <v>14</v>
      </c>
      <c r="E17" s="15" t="s">
        <v>13</v>
      </c>
      <c r="F17" s="15" t="s">
        <v>15</v>
      </c>
      <c r="G17" s="15" t="s">
        <v>16</v>
      </c>
      <c r="H17" s="15" t="s">
        <v>17</v>
      </c>
      <c r="I17" s="15" t="s">
        <v>22</v>
      </c>
      <c r="J17" s="25"/>
      <c r="K17" s="42" t="s">
        <v>17</v>
      </c>
      <c r="L17" s="43" t="s">
        <v>35</v>
      </c>
    </row>
    <row r="18" ht="20" customHeight="1" spans="2:12">
      <c r="B18" s="14" t="s">
        <v>20</v>
      </c>
      <c r="C18" s="16" t="str">
        <f t="shared" ref="C18:I18" si="8">VLOOKUP(C17,$K$9:$L$2996,2,FALSE)</f>
        <v>178****6833</v>
      </c>
      <c r="D18" s="16" t="str">
        <f t="shared" si="8"/>
        <v>178****6835</v>
      </c>
      <c r="E18" s="16" t="str">
        <f t="shared" si="8"/>
        <v>178****6837</v>
      </c>
      <c r="F18" s="16" t="str">
        <f t="shared" si="8"/>
        <v>178****6838</v>
      </c>
      <c r="G18" s="16" t="str">
        <f t="shared" si="8"/>
        <v>178****6840</v>
      </c>
      <c r="H18" s="16" t="str">
        <f t="shared" si="8"/>
        <v>178****6842</v>
      </c>
      <c r="I18" s="16" t="str">
        <f t="shared" si="8"/>
        <v>178****6843</v>
      </c>
      <c r="J18" s="25"/>
      <c r="K18" s="42"/>
      <c r="L18" s="43"/>
    </row>
    <row r="19" ht="20" customHeight="1" spans="2:12">
      <c r="B19" s="14" t="s">
        <v>21</v>
      </c>
      <c r="C19" s="15" t="s">
        <v>17</v>
      </c>
      <c r="D19" s="15" t="s">
        <v>22</v>
      </c>
      <c r="E19" s="15" t="s">
        <v>23</v>
      </c>
      <c r="F19" s="15" t="s">
        <v>24</v>
      </c>
      <c r="G19" s="15" t="s">
        <v>25</v>
      </c>
      <c r="H19" s="15" t="s">
        <v>26</v>
      </c>
      <c r="I19" s="15" t="s">
        <v>27</v>
      </c>
      <c r="J19" s="25"/>
      <c r="K19" s="42" t="s">
        <v>22</v>
      </c>
      <c r="L19" s="43" t="s">
        <v>36</v>
      </c>
    </row>
    <row r="20" ht="20" customHeight="1" spans="2:12">
      <c r="B20" s="17" t="s">
        <v>30</v>
      </c>
      <c r="C20" s="18" t="str">
        <f t="shared" ref="C20:I20" si="9">VLOOKUP(C19,$K$9:$L$2996,2,FALSE)</f>
        <v>178****6842</v>
      </c>
      <c r="D20" s="18" t="str">
        <f t="shared" si="9"/>
        <v>178****6843</v>
      </c>
      <c r="E20" s="18" t="str">
        <f t="shared" si="9"/>
        <v>178****6845</v>
      </c>
      <c r="F20" s="18" t="str">
        <f t="shared" si="9"/>
        <v>178****6847</v>
      </c>
      <c r="G20" s="18" t="str">
        <f t="shared" si="9"/>
        <v>178****6848</v>
      </c>
      <c r="H20" s="18" t="str">
        <f t="shared" si="9"/>
        <v>178****6850</v>
      </c>
      <c r="I20" s="18" t="str">
        <f t="shared" si="9"/>
        <v>178****6852</v>
      </c>
      <c r="J20" s="25"/>
      <c r="K20" s="42"/>
      <c r="L20" s="43"/>
    </row>
    <row r="21" ht="40" customHeight="1" spans="2:12">
      <c r="B21" s="19"/>
      <c r="C21" s="13">
        <f>C16+7</f>
        <v>44640</v>
      </c>
      <c r="D21" s="13">
        <f t="shared" ref="D21:I21" si="10">C21+1</f>
        <v>44641</v>
      </c>
      <c r="E21" s="13">
        <f t="shared" si="10"/>
        <v>44642</v>
      </c>
      <c r="F21" s="13">
        <f t="shared" si="10"/>
        <v>44643</v>
      </c>
      <c r="G21" s="13">
        <f t="shared" si="10"/>
        <v>44644</v>
      </c>
      <c r="H21" s="13">
        <f t="shared" si="10"/>
        <v>44645</v>
      </c>
      <c r="I21" s="13">
        <f t="shared" si="10"/>
        <v>44646</v>
      </c>
      <c r="J21" s="45"/>
      <c r="K21" s="42" t="s">
        <v>23</v>
      </c>
      <c r="L21" s="43" t="s">
        <v>37</v>
      </c>
    </row>
    <row r="22" ht="20" customHeight="1" spans="2:12">
      <c r="B22" s="14" t="s">
        <v>12</v>
      </c>
      <c r="C22" s="15" t="s">
        <v>28</v>
      </c>
      <c r="D22" s="15" t="s">
        <v>14</v>
      </c>
      <c r="E22" s="15" t="s">
        <v>13</v>
      </c>
      <c r="F22" s="15" t="s">
        <v>15</v>
      </c>
      <c r="G22" s="15" t="s">
        <v>16</v>
      </c>
      <c r="H22" s="15" t="s">
        <v>17</v>
      </c>
      <c r="I22" s="15" t="s">
        <v>22</v>
      </c>
      <c r="J22" s="25"/>
      <c r="K22" s="42" t="s">
        <v>24</v>
      </c>
      <c r="L22" s="43" t="s">
        <v>38</v>
      </c>
    </row>
    <row r="23" ht="20" customHeight="1" spans="2:12">
      <c r="B23" s="14" t="s">
        <v>20</v>
      </c>
      <c r="C23" s="16" t="str">
        <f t="shared" ref="C23:I23" si="11">VLOOKUP(C22,$K$9:$L$2996,2,FALSE)</f>
        <v>178****6833</v>
      </c>
      <c r="D23" s="16" t="str">
        <f t="shared" si="11"/>
        <v>178****6835</v>
      </c>
      <c r="E23" s="16" t="str">
        <f t="shared" si="11"/>
        <v>178****6837</v>
      </c>
      <c r="F23" s="16" t="str">
        <f t="shared" si="11"/>
        <v>178****6838</v>
      </c>
      <c r="G23" s="16" t="str">
        <f t="shared" si="11"/>
        <v>178****6840</v>
      </c>
      <c r="H23" s="16" t="str">
        <f t="shared" si="11"/>
        <v>178****6842</v>
      </c>
      <c r="I23" s="16" t="str">
        <f t="shared" si="11"/>
        <v>178****6843</v>
      </c>
      <c r="J23" s="25"/>
      <c r="K23" s="42"/>
      <c r="L23" s="43"/>
    </row>
    <row r="24" ht="20" customHeight="1" spans="2:12">
      <c r="B24" s="14" t="s">
        <v>21</v>
      </c>
      <c r="C24" s="15" t="s">
        <v>17</v>
      </c>
      <c r="D24" s="15" t="s">
        <v>22</v>
      </c>
      <c r="E24" s="15" t="s">
        <v>23</v>
      </c>
      <c r="F24" s="15" t="s">
        <v>24</v>
      </c>
      <c r="G24" s="15" t="s">
        <v>25</v>
      </c>
      <c r="H24" s="15" t="s">
        <v>26</v>
      </c>
      <c r="I24" s="15" t="s">
        <v>27</v>
      </c>
      <c r="J24" s="25"/>
      <c r="K24" s="42" t="s">
        <v>25</v>
      </c>
      <c r="L24" s="43" t="s">
        <v>39</v>
      </c>
    </row>
    <row r="25" ht="20" customHeight="1" spans="2:12">
      <c r="B25" s="17" t="s">
        <v>30</v>
      </c>
      <c r="C25" s="18" t="str">
        <f t="shared" ref="C25:I25" si="12">VLOOKUP(C24,$K$9:$L$2996,2,FALSE)</f>
        <v>178****6842</v>
      </c>
      <c r="D25" s="18" t="str">
        <f t="shared" si="12"/>
        <v>178****6843</v>
      </c>
      <c r="E25" s="18" t="str">
        <f t="shared" si="12"/>
        <v>178****6845</v>
      </c>
      <c r="F25" s="18" t="str">
        <f t="shared" si="12"/>
        <v>178****6847</v>
      </c>
      <c r="G25" s="18" t="str">
        <f t="shared" si="12"/>
        <v>178****6848</v>
      </c>
      <c r="H25" s="18" t="str">
        <f t="shared" si="12"/>
        <v>178****6850</v>
      </c>
      <c r="I25" s="18" t="str">
        <f t="shared" si="12"/>
        <v>178****6852</v>
      </c>
      <c r="J25" s="25"/>
      <c r="K25" s="42"/>
      <c r="L25" s="43"/>
    </row>
    <row r="26" ht="40" customHeight="1" spans="2:12">
      <c r="B26" s="19"/>
      <c r="C26" s="13">
        <f>C21+7</f>
        <v>44647</v>
      </c>
      <c r="D26" s="13">
        <f>C26+1</f>
        <v>44648</v>
      </c>
      <c r="E26" s="13">
        <f t="shared" ref="E26:I26" si="13">D26+1</f>
        <v>44649</v>
      </c>
      <c r="F26" s="13">
        <f t="shared" si="13"/>
        <v>44650</v>
      </c>
      <c r="G26" s="13">
        <f t="shared" si="13"/>
        <v>44651</v>
      </c>
      <c r="H26" s="13">
        <f t="shared" si="13"/>
        <v>44652</v>
      </c>
      <c r="I26" s="13">
        <f t="shared" si="13"/>
        <v>44653</v>
      </c>
      <c r="J26" s="45"/>
      <c r="K26" s="42" t="s">
        <v>26</v>
      </c>
      <c r="L26" s="43" t="s">
        <v>40</v>
      </c>
    </row>
    <row r="27" ht="20" customHeight="1" spans="2:12">
      <c r="B27" s="14" t="s">
        <v>12</v>
      </c>
      <c r="C27" s="15" t="s">
        <v>28</v>
      </c>
      <c r="D27" s="15" t="s">
        <v>14</v>
      </c>
      <c r="E27" s="15" t="s">
        <v>13</v>
      </c>
      <c r="F27" s="15" t="s">
        <v>15</v>
      </c>
      <c r="G27" s="15" t="s">
        <v>16</v>
      </c>
      <c r="H27" s="15" t="s">
        <v>17</v>
      </c>
      <c r="I27" s="15" t="s">
        <v>22</v>
      </c>
      <c r="J27" s="25"/>
      <c r="K27" s="42" t="s">
        <v>27</v>
      </c>
      <c r="L27" s="43" t="s">
        <v>41</v>
      </c>
    </row>
    <row r="28" ht="20" customHeight="1" spans="2:12">
      <c r="B28" s="14" t="s">
        <v>20</v>
      </c>
      <c r="C28" s="16" t="str">
        <f t="shared" ref="C28:I28" si="14">VLOOKUP(C27,$K$9:$L$2996,2,FALSE)</f>
        <v>178****6833</v>
      </c>
      <c r="D28" s="16" t="str">
        <f t="shared" si="14"/>
        <v>178****6835</v>
      </c>
      <c r="E28" s="16" t="str">
        <f t="shared" si="14"/>
        <v>178****6837</v>
      </c>
      <c r="F28" s="16" t="str">
        <f t="shared" si="14"/>
        <v>178****6838</v>
      </c>
      <c r="G28" s="16" t="str">
        <f t="shared" si="14"/>
        <v>178****6840</v>
      </c>
      <c r="H28" s="16" t="str">
        <f t="shared" si="14"/>
        <v>178****6842</v>
      </c>
      <c r="I28" s="16" t="str">
        <f t="shared" si="14"/>
        <v>178****6843</v>
      </c>
      <c r="J28" s="25"/>
      <c r="K28" s="42"/>
      <c r="L28" s="43"/>
    </row>
    <row r="29" ht="20" customHeight="1" spans="2:12">
      <c r="B29" s="14" t="s">
        <v>21</v>
      </c>
      <c r="C29" s="15" t="s">
        <v>17</v>
      </c>
      <c r="D29" s="15" t="s">
        <v>22</v>
      </c>
      <c r="E29" s="15" t="s">
        <v>23</v>
      </c>
      <c r="F29" s="15" t="s">
        <v>24</v>
      </c>
      <c r="G29" s="15" t="s">
        <v>25</v>
      </c>
      <c r="H29" s="15" t="s">
        <v>26</v>
      </c>
      <c r="I29" s="15" t="s">
        <v>27</v>
      </c>
      <c r="J29" s="25"/>
      <c r="K29" s="42" t="s">
        <v>42</v>
      </c>
      <c r="L29" s="43" t="s">
        <v>43</v>
      </c>
    </row>
    <row r="30" ht="20" customHeight="1" spans="2:12">
      <c r="B30" s="17" t="s">
        <v>30</v>
      </c>
      <c r="C30" s="18" t="str">
        <f t="shared" ref="C30:I30" si="15">VLOOKUP(C29,$K$9:$L$2996,2,FALSE)</f>
        <v>178****6842</v>
      </c>
      <c r="D30" s="18" t="str">
        <f t="shared" si="15"/>
        <v>178****6843</v>
      </c>
      <c r="E30" s="18" t="str">
        <f t="shared" si="15"/>
        <v>178****6845</v>
      </c>
      <c r="F30" s="18" t="str">
        <f t="shared" si="15"/>
        <v>178****6847</v>
      </c>
      <c r="G30" s="18" t="str">
        <f t="shared" si="15"/>
        <v>178****6848</v>
      </c>
      <c r="H30" s="18" t="str">
        <f t="shared" si="15"/>
        <v>178****6850</v>
      </c>
      <c r="I30" s="18" t="str">
        <f t="shared" si="15"/>
        <v>178****6852</v>
      </c>
      <c r="J30" s="25"/>
      <c r="K30" s="42"/>
      <c r="L30" s="43"/>
    </row>
    <row r="31" ht="40" customHeight="1" spans="2:12">
      <c r="B31" s="19"/>
      <c r="C31" s="20">
        <f>C26+7</f>
        <v>44654</v>
      </c>
      <c r="D31" s="13">
        <f t="shared" ref="D31:I31" si="16">C31+1</f>
        <v>44655</v>
      </c>
      <c r="E31" s="13">
        <f t="shared" si="16"/>
        <v>44656</v>
      </c>
      <c r="F31" s="13">
        <f t="shared" si="16"/>
        <v>44657</v>
      </c>
      <c r="G31" s="13">
        <f t="shared" si="16"/>
        <v>44658</v>
      </c>
      <c r="H31" s="13">
        <f t="shared" si="16"/>
        <v>44659</v>
      </c>
      <c r="I31" s="13">
        <f t="shared" si="16"/>
        <v>44660</v>
      </c>
      <c r="J31" s="45"/>
      <c r="K31" s="42" t="s">
        <v>44</v>
      </c>
      <c r="L31" s="43" t="s">
        <v>45</v>
      </c>
    </row>
    <row r="32" ht="20" customHeight="1" spans="2:12">
      <c r="B32" s="14" t="s">
        <v>12</v>
      </c>
      <c r="C32" s="21" t="s">
        <v>28</v>
      </c>
      <c r="D32" s="15" t="s">
        <v>14</v>
      </c>
      <c r="E32" s="15" t="s">
        <v>13</v>
      </c>
      <c r="F32" s="15" t="s">
        <v>15</v>
      </c>
      <c r="G32" s="15" t="s">
        <v>16</v>
      </c>
      <c r="H32" s="15" t="s">
        <v>17</v>
      </c>
      <c r="I32" s="15" t="s">
        <v>22</v>
      </c>
      <c r="J32" s="25"/>
      <c r="K32" s="42" t="s">
        <v>46</v>
      </c>
      <c r="L32" s="43" t="s">
        <v>47</v>
      </c>
    </row>
    <row r="33" ht="20" customHeight="1" spans="2:12">
      <c r="B33" s="14" t="s">
        <v>20</v>
      </c>
      <c r="C33" s="22" t="str">
        <f t="shared" ref="C33:I33" si="17">VLOOKUP(C32,$K$9:$L$2996,2,FALSE)</f>
        <v>178****6833</v>
      </c>
      <c r="D33" s="16" t="str">
        <f t="shared" si="17"/>
        <v>178****6835</v>
      </c>
      <c r="E33" s="16" t="str">
        <f t="shared" si="17"/>
        <v>178****6837</v>
      </c>
      <c r="F33" s="16" t="str">
        <f t="shared" si="17"/>
        <v>178****6838</v>
      </c>
      <c r="G33" s="16" t="str">
        <f t="shared" si="17"/>
        <v>178****6840</v>
      </c>
      <c r="H33" s="16" t="str">
        <f t="shared" si="17"/>
        <v>178****6842</v>
      </c>
      <c r="I33" s="16" t="str">
        <f t="shared" si="17"/>
        <v>178****6843</v>
      </c>
      <c r="J33" s="25"/>
      <c r="K33" s="42"/>
      <c r="L33" s="43"/>
    </row>
    <row r="34" ht="20" customHeight="1" spans="2:12">
      <c r="B34" s="14" t="s">
        <v>21</v>
      </c>
      <c r="C34" s="21" t="s">
        <v>17</v>
      </c>
      <c r="D34" s="15" t="s">
        <v>22</v>
      </c>
      <c r="E34" s="15" t="s">
        <v>23</v>
      </c>
      <c r="F34" s="15" t="s">
        <v>24</v>
      </c>
      <c r="G34" s="15" t="s">
        <v>25</v>
      </c>
      <c r="H34" s="15" t="s">
        <v>26</v>
      </c>
      <c r="I34" s="15" t="s">
        <v>27</v>
      </c>
      <c r="J34" s="25"/>
      <c r="K34" s="42" t="s">
        <v>18</v>
      </c>
      <c r="L34" s="43" t="s">
        <v>48</v>
      </c>
    </row>
    <row r="35" ht="20" customHeight="1" spans="2:12">
      <c r="B35" s="17" t="s">
        <v>30</v>
      </c>
      <c r="C35" s="23" t="str">
        <f t="shared" ref="C35:I35" si="18">VLOOKUP(C34,$K$9:$L$2996,2,FALSE)</f>
        <v>178****6842</v>
      </c>
      <c r="D35" s="18" t="str">
        <f t="shared" si="18"/>
        <v>178****6843</v>
      </c>
      <c r="E35" s="18" t="str">
        <f t="shared" si="18"/>
        <v>178****6845</v>
      </c>
      <c r="F35" s="18" t="str">
        <f t="shared" si="18"/>
        <v>178****6847</v>
      </c>
      <c r="G35" s="18" t="str">
        <f t="shared" si="18"/>
        <v>178****6848</v>
      </c>
      <c r="H35" s="18" t="str">
        <f t="shared" si="18"/>
        <v>178****6850</v>
      </c>
      <c r="I35" s="18" t="str">
        <f t="shared" si="18"/>
        <v>178****6852</v>
      </c>
      <c r="J35" s="25"/>
      <c r="K35" s="42"/>
      <c r="L35" s="43"/>
    </row>
    <row r="36" ht="19.2" spans="2:12">
      <c r="B36" s="24"/>
      <c r="C36" s="25"/>
      <c r="D36" s="25"/>
      <c r="E36" s="25"/>
      <c r="F36" s="25"/>
      <c r="G36" s="25"/>
      <c r="H36" s="25"/>
      <c r="I36" s="25"/>
      <c r="J36" s="25"/>
      <c r="K36" s="46"/>
      <c r="L36" s="46"/>
    </row>
    <row r="40" ht="17.4" spans="2:12">
      <c r="B40" s="26"/>
      <c r="C40" s="27"/>
      <c r="D40" s="27"/>
      <c r="E40" s="27"/>
      <c r="F40" s="26"/>
      <c r="G40" s="28"/>
      <c r="H40" s="26"/>
      <c r="I40" s="28"/>
      <c r="J40" s="27"/>
      <c r="K40" s="26"/>
      <c r="L40" s="26"/>
    </row>
    <row r="41" spans="2:12">
      <c r="B41" s="26"/>
      <c r="C41" s="29"/>
      <c r="D41" s="30"/>
      <c r="E41" s="30"/>
      <c r="F41" s="26"/>
      <c r="G41" s="28"/>
      <c r="H41" s="26"/>
      <c r="I41" s="28"/>
      <c r="J41" s="32"/>
      <c r="K41" s="26"/>
      <c r="L41" s="26"/>
    </row>
    <row r="42" ht="42.6" spans="2:14">
      <c r="B42" s="26"/>
      <c r="C42" s="29"/>
      <c r="D42" s="30"/>
      <c r="E42" s="30"/>
      <c r="F42" s="31"/>
      <c r="G42" s="31"/>
      <c r="H42" s="31"/>
      <c r="I42" s="31"/>
      <c r="J42" s="31"/>
      <c r="K42" s="26"/>
      <c r="L42" s="26"/>
      <c r="M42" s="47"/>
      <c r="N42" s="48"/>
    </row>
    <row r="43" ht="25.8" spans="2:14">
      <c r="B43" s="26"/>
      <c r="C43" s="29"/>
      <c r="D43" s="30"/>
      <c r="E43" s="30"/>
      <c r="F43" s="32"/>
      <c r="G43" s="32"/>
      <c r="H43" s="32"/>
      <c r="I43" s="32"/>
      <c r="J43" s="32"/>
      <c r="K43" s="26"/>
      <c r="L43" s="26"/>
      <c r="M43" s="49"/>
      <c r="N43" s="49"/>
    </row>
    <row r="44" ht="19.2" spans="2:14">
      <c r="B44" s="26"/>
      <c r="C44" s="29"/>
      <c r="D44" s="30"/>
      <c r="E44" s="30"/>
      <c r="F44" s="31"/>
      <c r="G44" s="31"/>
      <c r="H44" s="31"/>
      <c r="I44" s="31"/>
      <c r="J44" s="31"/>
      <c r="K44" s="26"/>
      <c r="L44" s="26"/>
      <c r="M44" s="50"/>
      <c r="N44" s="51"/>
    </row>
    <row r="45" spans="2:14">
      <c r="B45" s="26"/>
      <c r="C45" s="29"/>
      <c r="D45" s="30"/>
      <c r="E45" s="30"/>
      <c r="F45" s="32"/>
      <c r="G45" s="32"/>
      <c r="H45" s="32"/>
      <c r="I45" s="32"/>
      <c r="J45" s="32"/>
      <c r="K45" s="26"/>
      <c r="L45" s="26"/>
      <c r="M45" s="50"/>
      <c r="N45" s="51"/>
    </row>
    <row r="46" spans="2:14">
      <c r="B46" s="26"/>
      <c r="C46" s="29"/>
      <c r="D46" s="30"/>
      <c r="E46" s="30"/>
      <c r="F46" s="31"/>
      <c r="G46" s="31"/>
      <c r="H46" s="31"/>
      <c r="I46" s="31"/>
      <c r="J46" s="31"/>
      <c r="K46" s="26"/>
      <c r="L46" s="26"/>
      <c r="M46" s="50"/>
      <c r="N46" s="51"/>
    </row>
    <row r="47" spans="2:14">
      <c r="B47" s="26"/>
      <c r="C47" s="29"/>
      <c r="D47" s="30"/>
      <c r="E47" s="30"/>
      <c r="F47" s="32"/>
      <c r="G47" s="32"/>
      <c r="H47" s="32"/>
      <c r="I47" s="32"/>
      <c r="J47" s="32"/>
      <c r="K47" s="26"/>
      <c r="L47" s="26"/>
      <c r="M47" s="50"/>
      <c r="N47" s="51"/>
    </row>
    <row r="48" spans="2:14">
      <c r="B48" s="26"/>
      <c r="C48" s="29"/>
      <c r="D48" s="30"/>
      <c r="E48" s="30"/>
      <c r="F48" s="31"/>
      <c r="G48" s="31"/>
      <c r="H48" s="31"/>
      <c r="I48" s="31"/>
      <c r="J48" s="31"/>
      <c r="K48" s="26"/>
      <c r="L48" s="26"/>
      <c r="M48" s="50"/>
      <c r="N48" s="51"/>
    </row>
    <row r="49" ht="19.2" spans="2:14">
      <c r="B49" s="26"/>
      <c r="C49" s="29"/>
      <c r="D49" s="30"/>
      <c r="E49" s="30"/>
      <c r="F49" s="32"/>
      <c r="G49" s="32"/>
      <c r="H49" s="32"/>
      <c r="I49" s="32"/>
      <c r="J49" s="32"/>
      <c r="K49" s="26"/>
      <c r="L49" s="26"/>
      <c r="M49" s="50"/>
      <c r="N49" s="51"/>
    </row>
    <row r="50" spans="2:14">
      <c r="B50" s="26"/>
      <c r="C50" s="29"/>
      <c r="D50" s="30"/>
      <c r="E50" s="30"/>
      <c r="F50" s="31"/>
      <c r="G50" s="31"/>
      <c r="H50" s="31"/>
      <c r="I50" s="31"/>
      <c r="J50" s="31"/>
      <c r="K50" s="26"/>
      <c r="L50" s="26"/>
      <c r="M50" s="50"/>
      <c r="N50" s="51"/>
    </row>
    <row r="51" spans="2:14">
      <c r="B51" s="26"/>
      <c r="C51" s="29"/>
      <c r="D51" s="30"/>
      <c r="E51" s="30"/>
      <c r="F51" s="32"/>
      <c r="G51" s="32"/>
      <c r="H51" s="32"/>
      <c r="I51" s="32"/>
      <c r="J51" s="32"/>
      <c r="K51" s="26"/>
      <c r="L51" s="26"/>
      <c r="M51" s="50"/>
      <c r="N51" s="51"/>
    </row>
    <row r="52" spans="2:14">
      <c r="B52" s="26"/>
      <c r="C52" s="29"/>
      <c r="D52" s="30"/>
      <c r="E52" s="30"/>
      <c r="F52" s="31"/>
      <c r="G52" s="31"/>
      <c r="H52" s="31"/>
      <c r="I52" s="31"/>
      <c r="J52" s="31"/>
      <c r="K52" s="26"/>
      <c r="L52" s="26"/>
      <c r="M52" s="50"/>
      <c r="N52" s="51"/>
    </row>
    <row r="53" spans="2:14">
      <c r="B53" s="26"/>
      <c r="C53" s="29"/>
      <c r="D53" s="30"/>
      <c r="E53" s="30"/>
      <c r="F53" s="32"/>
      <c r="G53" s="32"/>
      <c r="H53" s="32"/>
      <c r="I53" s="32"/>
      <c r="J53" s="32"/>
      <c r="K53" s="26"/>
      <c r="L53" s="26"/>
      <c r="M53" s="50"/>
      <c r="N53" s="51"/>
    </row>
    <row r="54" ht="19.2" spans="2:14">
      <c r="B54" s="26"/>
      <c r="C54" s="29"/>
      <c r="D54" s="30"/>
      <c r="E54" s="30"/>
      <c r="F54" s="31"/>
      <c r="G54" s="31"/>
      <c r="H54" s="31"/>
      <c r="I54" s="31"/>
      <c r="J54" s="31"/>
      <c r="K54" s="26"/>
      <c r="L54" s="26"/>
      <c r="M54" s="50"/>
      <c r="N54" s="51"/>
    </row>
    <row r="55" spans="2:14">
      <c r="B55" s="26"/>
      <c r="C55" s="29"/>
      <c r="D55" s="30"/>
      <c r="E55" s="30"/>
      <c r="F55" s="32"/>
      <c r="G55" s="32"/>
      <c r="H55" s="32"/>
      <c r="I55" s="32"/>
      <c r="J55" s="32"/>
      <c r="K55" s="26"/>
      <c r="L55" s="26"/>
      <c r="M55" s="50"/>
      <c r="N55" s="51"/>
    </row>
    <row r="56" spans="2:14">
      <c r="B56" s="26"/>
      <c r="C56" s="29"/>
      <c r="D56" s="30"/>
      <c r="E56" s="30"/>
      <c r="F56" s="31"/>
      <c r="G56" s="31"/>
      <c r="H56" s="31"/>
      <c r="I56" s="31"/>
      <c r="J56" s="31"/>
      <c r="K56" s="26"/>
      <c r="L56" s="26"/>
      <c r="M56" s="50"/>
      <c r="N56" s="51"/>
    </row>
    <row r="57" spans="2:14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50"/>
      <c r="N57" s="51"/>
    </row>
    <row r="58" spans="2:14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50"/>
      <c r="N58" s="51"/>
    </row>
    <row r="59" ht="19.2" spans="2:14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50"/>
      <c r="N59" s="51"/>
    </row>
    <row r="60" spans="13:14">
      <c r="M60" s="50"/>
      <c r="N60" s="51"/>
    </row>
    <row r="61" spans="13:14">
      <c r="M61" s="50"/>
      <c r="N61" s="51"/>
    </row>
    <row r="62" spans="13:14">
      <c r="M62" s="50"/>
      <c r="N62" s="51"/>
    </row>
    <row r="63" spans="13:14">
      <c r="M63" s="50"/>
      <c r="N63" s="51"/>
    </row>
    <row r="64" ht="19.2" spans="13:14">
      <c r="M64" s="50"/>
      <c r="N64" s="51"/>
    </row>
    <row r="65" spans="13:14">
      <c r="M65" s="50"/>
      <c r="N65" s="51"/>
    </row>
    <row r="66" spans="13:14">
      <c r="M66" s="50"/>
      <c r="N66" s="51"/>
    </row>
    <row r="67" spans="13:14">
      <c r="M67" s="50"/>
      <c r="N67" s="51"/>
    </row>
    <row r="68" spans="13:14">
      <c r="M68" s="50"/>
      <c r="N68" s="51"/>
    </row>
    <row r="69" ht="19.2" spans="13:14">
      <c r="M69" s="50"/>
      <c r="N69" s="51"/>
    </row>
    <row r="70" spans="13:14">
      <c r="M70" s="50"/>
      <c r="N70" s="51"/>
    </row>
    <row r="71" spans="13:14">
      <c r="M71" s="50"/>
      <c r="N71" s="51"/>
    </row>
    <row r="72" spans="13:14">
      <c r="M72" s="50"/>
      <c r="N72" s="51"/>
    </row>
    <row r="73" spans="13:14">
      <c r="M73" s="50"/>
      <c r="N73" s="51"/>
    </row>
    <row r="74" spans="13:14">
      <c r="M74" s="26"/>
      <c r="N74" s="26"/>
    </row>
  </sheetData>
  <protectedRanges>
    <protectedRange sqref="L5" name="區域1_1"/>
    <protectedRange sqref="K5" name="區域1_2"/>
  </protectedRanges>
  <mergeCells count="74">
    <mergeCell ref="B2:C2"/>
    <mergeCell ref="H2:J2"/>
    <mergeCell ref="B4:I4"/>
    <mergeCell ref="D40:E40"/>
    <mergeCell ref="M42:N42"/>
    <mergeCell ref="C41:C44"/>
    <mergeCell ref="C45:C48"/>
    <mergeCell ref="C49:C52"/>
    <mergeCell ref="C53:C56"/>
    <mergeCell ref="D41:D42"/>
    <mergeCell ref="D43:D44"/>
    <mergeCell ref="D45:D46"/>
    <mergeCell ref="D47:D48"/>
    <mergeCell ref="D49:D50"/>
    <mergeCell ref="D51:D52"/>
    <mergeCell ref="D53:D54"/>
    <mergeCell ref="D55:D56"/>
    <mergeCell ref="E41:E42"/>
    <mergeCell ref="E43:E44"/>
    <mergeCell ref="E45:E46"/>
    <mergeCell ref="E47:E48"/>
    <mergeCell ref="E49:E50"/>
    <mergeCell ref="E51:E52"/>
    <mergeCell ref="E53:E54"/>
    <mergeCell ref="E55:E56"/>
    <mergeCell ref="G40:G41"/>
    <mergeCell ref="I40:I41"/>
    <mergeCell ref="K9:K10"/>
    <mergeCell ref="K12:K13"/>
    <mergeCell ref="K14:K15"/>
    <mergeCell ref="K17:K18"/>
    <mergeCell ref="K19:K20"/>
    <mergeCell ref="K22:K23"/>
    <mergeCell ref="K24:K25"/>
    <mergeCell ref="K27:K28"/>
    <mergeCell ref="K29:K30"/>
    <mergeCell ref="K32:K33"/>
    <mergeCell ref="K34:K35"/>
    <mergeCell ref="L9:L10"/>
    <mergeCell ref="L12:L13"/>
    <mergeCell ref="L14:L15"/>
    <mergeCell ref="L17:L18"/>
    <mergeCell ref="L19:L20"/>
    <mergeCell ref="L22:L23"/>
    <mergeCell ref="L24:L25"/>
    <mergeCell ref="L27:L28"/>
    <mergeCell ref="L29:L30"/>
    <mergeCell ref="L32:L33"/>
    <mergeCell ref="L34:L35"/>
    <mergeCell ref="M45:M46"/>
    <mergeCell ref="M47:M48"/>
    <mergeCell ref="M50:M51"/>
    <mergeCell ref="M52:M53"/>
    <mergeCell ref="M55:M56"/>
    <mergeCell ref="M57:M58"/>
    <mergeCell ref="M60:M61"/>
    <mergeCell ref="M62:M63"/>
    <mergeCell ref="M65:M66"/>
    <mergeCell ref="M67:M68"/>
    <mergeCell ref="M70:M71"/>
    <mergeCell ref="M72:M73"/>
    <mergeCell ref="N45:N46"/>
    <mergeCell ref="N47:N48"/>
    <mergeCell ref="N50:N51"/>
    <mergeCell ref="N52:N53"/>
    <mergeCell ref="N55:N56"/>
    <mergeCell ref="N57:N58"/>
    <mergeCell ref="N60:N61"/>
    <mergeCell ref="N62:N63"/>
    <mergeCell ref="N65:N66"/>
    <mergeCell ref="N67:N68"/>
    <mergeCell ref="N70:N71"/>
    <mergeCell ref="N72:N73"/>
    <mergeCell ref="K7:L8"/>
  </mergeCells>
  <conditionalFormatting sqref="C6">
    <cfRule type="expression" dxfId="0" priority="33">
      <formula>DAY(C6)&gt;8</formula>
    </cfRule>
  </conditionalFormatting>
  <conditionalFormatting sqref="D6:I6">
    <cfRule type="expression" dxfId="0" priority="32">
      <formula>DAY(D6)&gt;8</formula>
    </cfRule>
  </conditionalFormatting>
  <conditionalFormatting sqref="C26:I26">
    <cfRule type="expression" dxfId="0" priority="29">
      <formula>DAY(C26)&lt;15</formula>
    </cfRule>
  </conditionalFormatting>
  <conditionalFormatting sqref="C31:I31">
    <cfRule type="expression" dxfId="0" priority="30">
      <formula>DAY(C31)&lt;15</formula>
    </cfRule>
  </conditionalFormatting>
  <conditionalFormatting sqref="G40">
    <cfRule type="expression" dxfId="0" priority="7">
      <formula>DAY(G40)&gt;8</formula>
    </cfRule>
  </conditionalFormatting>
  <conditionalFormatting sqref="I40">
    <cfRule type="expression" dxfId="0" priority="6">
      <formula>DAY(I40)&gt;8</formula>
    </cfRule>
  </conditionalFormatting>
  <conditionalFormatting sqref="C7:I8 C12:I13 C17:I18 C22:I23 C27:I28 C32:I33">
    <cfRule type="expression" dxfId="1" priority="31">
      <formula>IF(C7&lt;&gt;"",TRUE,FALSE)</formula>
    </cfRule>
  </conditionalFormatting>
  <conditionalFormatting sqref="C9:I10">
    <cfRule type="expression" dxfId="2" priority="27">
      <formula>IF(C9&lt;&gt;"",TRUE,FALSE)</formula>
    </cfRule>
  </conditionalFormatting>
  <conditionalFormatting sqref="K11 K9">
    <cfRule type="expression" dxfId="0" priority="21">
      <formula>DAY(K9)&gt;8</formula>
    </cfRule>
  </conditionalFormatting>
  <conditionalFormatting sqref="L31:L32 L29 L21:L22 L26:L27 L24 L16:L17 L14 L19 L11:L12 L9 L34">
    <cfRule type="expression" dxfId="0" priority="15">
      <formula>DAY(L9)&gt;8</formula>
    </cfRule>
  </conditionalFormatting>
  <conditionalFormatting sqref="K12 K16 K14">
    <cfRule type="expression" dxfId="0" priority="20">
      <formula>DAY(K12)&gt;8</formula>
    </cfRule>
  </conditionalFormatting>
  <conditionalFormatting sqref="C14:I15">
    <cfRule type="expression" dxfId="2" priority="5">
      <formula>IF(C14&lt;&gt;"",TRUE,FALSE)</formula>
    </cfRule>
  </conditionalFormatting>
  <conditionalFormatting sqref="K17 K21 K19">
    <cfRule type="expression" dxfId="0" priority="19">
      <formula>DAY(K17)&gt;8</formula>
    </cfRule>
  </conditionalFormatting>
  <conditionalFormatting sqref="C19:I20">
    <cfRule type="expression" dxfId="2" priority="4">
      <formula>IF(C19&lt;&gt;"",TRUE,FALSE)</formula>
    </cfRule>
  </conditionalFormatting>
  <conditionalFormatting sqref="K22 K26 K24">
    <cfRule type="expression" dxfId="0" priority="18">
      <formula>DAY(K22)&gt;8</formula>
    </cfRule>
  </conditionalFormatting>
  <conditionalFormatting sqref="C24:I25">
    <cfRule type="expression" dxfId="2" priority="3">
      <formula>IF(C24&lt;&gt;"",TRUE,FALSE)</formula>
    </cfRule>
  </conditionalFormatting>
  <conditionalFormatting sqref="K27 K31 K29">
    <cfRule type="expression" dxfId="0" priority="17">
      <formula>DAY(K27)&gt;8</formula>
    </cfRule>
  </conditionalFormatting>
  <conditionalFormatting sqref="C29:I30">
    <cfRule type="expression" dxfId="2" priority="2">
      <formula>IF(C29&lt;&gt;"",TRUE,FALSE)</formula>
    </cfRule>
  </conditionalFormatting>
  <conditionalFormatting sqref="K32 K34">
    <cfRule type="expression" dxfId="0" priority="16">
      <formula>DAY(K32)&gt;8</formula>
    </cfRule>
  </conditionalFormatting>
  <conditionalFormatting sqref="C34:I35">
    <cfRule type="expression" dxfId="2" priority="1">
      <formula>IF(C34&lt;&gt;"",TRUE,FALSE)</formula>
    </cfRule>
  </conditionalFormatting>
  <conditionalFormatting sqref="M44:M45 M49 M47">
    <cfRule type="expression" dxfId="0" priority="14">
      <formula>DAY(M44)&gt;8</formula>
    </cfRule>
  </conditionalFormatting>
  <conditionalFormatting sqref="N69:N70 N52 N47 N64:N65 N54:N55 N62 N49:N50 N57 N59:N60 N67 N44:N45 N72">
    <cfRule type="expression" dxfId="0" priority="8">
      <formula>DAY(N44)&gt;8</formula>
    </cfRule>
  </conditionalFormatting>
  <conditionalFormatting sqref="M50 M54 M52">
    <cfRule type="expression" dxfId="0" priority="13">
      <formula>DAY(M50)&gt;8</formula>
    </cfRule>
  </conditionalFormatting>
  <conditionalFormatting sqref="M55 M59 M57">
    <cfRule type="expression" dxfId="0" priority="12">
      <formula>DAY(M55)&gt;8</formula>
    </cfRule>
  </conditionalFormatting>
  <conditionalFormatting sqref="M60 M64 M62">
    <cfRule type="expression" dxfId="0" priority="11">
      <formula>DAY(M60)&gt;8</formula>
    </cfRule>
  </conditionalFormatting>
  <conditionalFormatting sqref="M65 M69 M67">
    <cfRule type="expression" dxfId="0" priority="10">
      <formula>DAY(M65)&gt;8</formula>
    </cfRule>
  </conditionalFormatting>
  <conditionalFormatting sqref="M70 M72">
    <cfRule type="expression" dxfId="0" priority="9">
      <formula>DAY(M70)&gt;8</formula>
    </cfRule>
  </conditionalFormatting>
  <dataValidations count="5">
    <dataValidation allowBlank="1" showErrorMessage="1" error="僅下拉式清單中的日期可用於工作日標題。若要選擇其他工作日，請選擇“取消”，然後按 ALT + 向下箭頭從下拉式清單中選擇" prompt="從下拉式清單中選擇一週的開始日期。按 ALT + 向下箭頭以開啟下拉式清單，然後按 ENTER 選擇某一天。該日曆將自動更新" sqref="C5:I5 M43:N43"/>
    <dataValidation type="list" allowBlank="1" showInputMessage="1" showErrorMessage="1" sqref="L5">
      <formula1>"1,2,3,4,5,6,7,8,9,10,11,12"</formula1>
    </dataValidation>
    <dataValidation type="list" allowBlank="1" showInputMessage="1" showErrorMessage="1" sqref="K5">
      <formula1>"2020,2021,2022,2023,2024,2025,2026,2027,2028"</formula1>
    </dataValidation>
    <dataValidation allowBlank="1" showInputMessage="1" prompt="日期" sqref="C6:I6"/>
    <dataValidation type="list" allowBlank="1" showInputMessage="1" showErrorMessage="1" sqref="C7:I7 C9:I9 C12:I12 C14:I14 C17:I17 C19:I19 C22:I22 C24:I24 C27:I27 C29:I29 C32:I32 C34:I34">
      <formula1>$K$9:$K$35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topLeftCell="A55" workbookViewId="0">
      <selection activeCell="S57" sqref="S57"/>
    </sheetView>
  </sheetViews>
  <sheetFormatPr defaultColWidth="8.8" defaultRowHeight="15"/>
  <sheetData>
    <row r="1" spans="1:1">
      <c r="A1" s="1"/>
    </row>
  </sheetData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  <arrUserId title="区域1_2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排班表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2020-09-09T06:41:00Z</dcterms:created>
  <dcterms:modified xsi:type="dcterms:W3CDTF">2022-03-24T03:00:54Z</dcterms:modified>
</cp:coreProperties>
</file>