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480" yWindow="60" windowWidth="14820" windowHeight="7020" activeTab="1"/>
  </bookViews>
  <sheets>
    <sheet name="供應商列表" sheetId="1" r:id="rId1"/>
    <sheet name="供應商資料單" sheetId="2" r:id="rId2"/>
    <sheet name="Sheet3" sheetId="3" r:id="rId3"/>
  </sheets>
  <definedNames>
    <definedName name="_xlnm._FilterDatabase" localSheetId="0" hidden="1">供應商列表!$A$3:$O$18</definedName>
    <definedName name="_xlnm.Print_Area" localSheetId="1">供應商資料單!$A$1:$F$13</definedName>
  </definedNames>
  <calcPr calcId="144315"/>
</workbook>
</file>

<file path=xl/calcChain.xml><?xml version="1.0" encoding="utf-8"?>
<calcChain xmlns="http://schemas.openxmlformats.org/spreadsheetml/2006/main">
  <c r="E6" i="2" l="1"/>
  <c r="E7" i="2"/>
  <c r="E8" i="2"/>
  <c r="C8" i="2"/>
  <c r="C7" i="2"/>
  <c r="C6" i="2"/>
  <c r="E5" i="2"/>
  <c r="C5" i="2"/>
  <c r="E4" i="2"/>
</calcChain>
</file>

<file path=xl/sharedStrings.xml><?xml version="1.0" encoding="utf-8"?>
<sst xmlns="http://schemas.openxmlformats.org/spreadsheetml/2006/main" count="201" uniqueCount="156">
  <si>
    <t>銷售部經理</t>
  </si>
  <si>
    <t>13599641***</t>
  </si>
  <si>
    <t>成都</t>
  </si>
  <si>
    <t>028-8694***1</t>
  </si>
  <si>
    <t>13145355***</t>
  </si>
  <si>
    <t>重慶</t>
  </si>
  <si>
    <t>13245377***</t>
  </si>
  <si>
    <t>13868688***</t>
  </si>
  <si>
    <t xml:space="preserve">028-8333***9 </t>
  </si>
  <si>
    <t>13346591***</t>
  </si>
  <si>
    <t>13045982***</t>
  </si>
  <si>
    <t>聯絡方式</t>
    <phoneticPr fontId="5" type="noConversion"/>
  </si>
  <si>
    <t>城市</t>
    <phoneticPr fontId="5" type="noConversion"/>
  </si>
  <si>
    <t>郵政編碼</t>
    <phoneticPr fontId="5" type="noConversion"/>
  </si>
  <si>
    <t>電話與傳真</t>
    <phoneticPr fontId="5" type="noConversion"/>
  </si>
  <si>
    <t>通訊地址</t>
    <phoneticPr fontId="5" type="noConversion"/>
  </si>
  <si>
    <t>供應商資料表</t>
    <phoneticPr fontId="5" type="noConversion"/>
  </si>
  <si>
    <t>供應商程式碼</t>
    <phoneticPr fontId="5" type="noConversion"/>
  </si>
  <si>
    <t>供應商名稱</t>
    <phoneticPr fontId="5" type="noConversion"/>
  </si>
  <si>
    <t>負責人</t>
    <phoneticPr fontId="5" type="noConversion"/>
  </si>
  <si>
    <t>負責人職務</t>
    <phoneticPr fontId="5" type="noConversion"/>
  </si>
  <si>
    <t>供應產品/材料</t>
    <phoneticPr fontId="5" type="noConversion"/>
  </si>
  <si>
    <t>成立時間</t>
    <phoneticPr fontId="5" type="noConversion"/>
  </si>
  <si>
    <t>生產機構數量</t>
    <phoneticPr fontId="5" type="noConversion"/>
  </si>
  <si>
    <t>交付型別</t>
    <phoneticPr fontId="5" type="noConversion"/>
  </si>
  <si>
    <t>交付期限</t>
    <phoneticPr fontId="5" type="noConversion"/>
  </si>
  <si>
    <t>信譽度</t>
    <phoneticPr fontId="5" type="noConversion"/>
  </si>
  <si>
    <t>單相插頭插座、電線元件、保險鉛絲、連線用電纜等</t>
    <phoneticPr fontId="5" type="noConversion"/>
  </si>
  <si>
    <t>現金</t>
    <phoneticPr fontId="5" type="noConversion"/>
  </si>
  <si>
    <t>到貨3天內</t>
    <phoneticPr fontId="5" type="noConversion"/>
  </si>
  <si>
    <t>★★★★★</t>
    <phoneticPr fontId="5" type="noConversion"/>
  </si>
  <si>
    <t>銷售部經理</t>
    <phoneticPr fontId="5" type="noConversion"/>
  </si>
  <si>
    <t>銷售部經理</t>
    <phoneticPr fontId="5" type="noConversion"/>
  </si>
  <si>
    <t>成都高新工業區天會鎮</t>
    <phoneticPr fontId="5" type="noConversion"/>
  </si>
  <si>
    <t>A-2</t>
  </si>
  <si>
    <t>可調壓閥</t>
  </si>
  <si>
    <t>匯票</t>
  </si>
  <si>
    <t>到貨7天內</t>
  </si>
  <si>
    <t>張長富</t>
  </si>
  <si>
    <t>購銷科長</t>
  </si>
  <si>
    <t>13694585***</t>
  </si>
  <si>
    <t>北京</t>
  </si>
  <si>
    <t>製造工業園去新式路</t>
  </si>
  <si>
    <t>010-6386***7</t>
  </si>
  <si>
    <t>A-3</t>
  </si>
  <si>
    <t>世紀閥門製造廠</t>
  </si>
  <si>
    <t>控制閥</t>
  </si>
  <si>
    <t>支票</t>
  </si>
  <si>
    <t>趙天明</t>
  </si>
  <si>
    <t>成都高新工業區三段</t>
  </si>
  <si>
    <t>028-3546***7</t>
  </si>
  <si>
    <t>A-4</t>
  </si>
  <si>
    <t>竭誠材料廠</t>
  </si>
  <si>
    <t>五（七）管、波紋管等</t>
  </si>
  <si>
    <t>現金</t>
  </si>
  <si>
    <t>楊柳</t>
  </si>
  <si>
    <t>銷售部副經理</t>
  </si>
  <si>
    <t>13871231***</t>
  </si>
  <si>
    <t>工業材料城2段</t>
  </si>
  <si>
    <t xml:space="preserve">023-4847***6 </t>
  </si>
  <si>
    <t>A-5</t>
  </si>
  <si>
    <t>海雲電熱材料廠</t>
  </si>
  <si>
    <t>電熱材料系列</t>
  </si>
  <si>
    <t>高新西區創業村</t>
  </si>
  <si>
    <t>028-7435***5</t>
  </si>
  <si>
    <t>A-6</t>
  </si>
  <si>
    <t>動力電焊機制造廠</t>
  </si>
  <si>
    <t>電焊機</t>
  </si>
  <si>
    <t>楊運飛</t>
  </si>
  <si>
    <t>業務部經理</t>
  </si>
  <si>
    <t>13037985***</t>
  </si>
  <si>
    <t>錦城區躍然鎮</t>
  </si>
  <si>
    <t>028-6613***2</t>
  </si>
  <si>
    <t>A-7</t>
  </si>
  <si>
    <t>風持電機廠</t>
  </si>
  <si>
    <t>鼓風機、小型旋轉電機</t>
  </si>
  <si>
    <t>高新科技園8號</t>
  </si>
  <si>
    <t>023-4536***9</t>
  </si>
  <si>
    <t>A-8</t>
  </si>
  <si>
    <t>天都製衣廠</t>
  </si>
  <si>
    <t>工服</t>
  </si>
  <si>
    <t>外聯部主任</t>
  </si>
  <si>
    <t>13546855***</t>
  </si>
  <si>
    <t>上海</t>
  </si>
  <si>
    <t>青浦外貿發展區妮裳路</t>
  </si>
  <si>
    <t>021-3266***</t>
  </si>
  <si>
    <t>A-9</t>
  </si>
  <si>
    <t>康橋潤滑油公司</t>
  </si>
  <si>
    <t>潤滑油</t>
  </si>
  <si>
    <t>到貨3天內</t>
  </si>
  <si>
    <t>陳志彭</t>
  </si>
  <si>
    <t>成都高新工業區一段12#</t>
  </si>
  <si>
    <t>A-10</t>
  </si>
  <si>
    <t>昇華儀器儀表公司</t>
  </si>
  <si>
    <t>示波器、漏電保護器等</t>
  </si>
  <si>
    <t>13356984***</t>
  </si>
  <si>
    <t>高新區創業路50#</t>
  </si>
  <si>
    <t>021-6894***</t>
  </si>
  <si>
    <t>A-11</t>
  </si>
  <si>
    <t>中豐電信器材廠</t>
  </si>
  <si>
    <t>波紋管、三色管等</t>
  </si>
  <si>
    <t>鄧藝</t>
  </si>
  <si>
    <t>高新南區蓉生村</t>
  </si>
  <si>
    <t xml:space="preserve">028-7844***5 </t>
  </si>
  <si>
    <t>A-12</t>
  </si>
  <si>
    <t>神州電信器材廠</t>
  </si>
  <si>
    <t xml:space="preserve">五（七）管、三色管等 </t>
  </si>
  <si>
    <t>曾兵</t>
  </si>
  <si>
    <t>工業器材城18#</t>
  </si>
  <si>
    <t xml:space="preserve">010-3654***3 </t>
  </si>
  <si>
    <t>A-13</t>
  </si>
  <si>
    <t>雷霆照明有限公司</t>
  </si>
  <si>
    <t>三色管</t>
  </si>
  <si>
    <t>成都高新工業區三段23#</t>
  </si>
  <si>
    <t xml:space="preserve">010-8536***1 </t>
  </si>
  <si>
    <t>A-14</t>
  </si>
  <si>
    <t>冰洋製冷裝置廠</t>
  </si>
  <si>
    <t>製冷機</t>
  </si>
  <si>
    <t>朱孟德</t>
  </si>
  <si>
    <t>13538447***</t>
  </si>
  <si>
    <t>三環鐵盒鎮3#</t>
  </si>
  <si>
    <t xml:space="preserve">028-8356***2 </t>
  </si>
  <si>
    <t>★★★★</t>
    <phoneticPr fontId="5" type="noConversion"/>
  </si>
  <si>
    <t>迅克五金裝配公司</t>
    <phoneticPr fontId="5" type="noConversion"/>
  </si>
  <si>
    <t>新龍閥門製造廠</t>
    <phoneticPr fontId="5" type="noConversion"/>
  </si>
  <si>
    <t>★★★★★</t>
    <phoneticPr fontId="5" type="noConversion"/>
  </si>
  <si>
    <t>高陽</t>
    <phoneticPr fontId="5" type="noConversion"/>
  </si>
  <si>
    <t>銷售部副經理</t>
    <phoneticPr fontId="5" type="noConversion"/>
  </si>
  <si>
    <t>鄧建</t>
    <phoneticPr fontId="5" type="noConversion"/>
  </si>
  <si>
    <t>13138644***</t>
    <phoneticPr fontId="5" type="noConversion"/>
  </si>
  <si>
    <t>13155629***</t>
    <phoneticPr fontId="2" type="noConversion"/>
  </si>
  <si>
    <t>業務科主任</t>
    <phoneticPr fontId="5" type="noConversion"/>
  </si>
  <si>
    <t>洪剛</t>
    <phoneticPr fontId="5" type="noConversion"/>
  </si>
  <si>
    <t>劉芳菲</t>
    <phoneticPr fontId="5" type="noConversion"/>
  </si>
  <si>
    <t>馬凍</t>
    <phoneticPr fontId="5" type="noConversion"/>
  </si>
  <si>
    <t>購銷科長</t>
    <phoneticPr fontId="5" type="noConversion"/>
  </si>
  <si>
    <t>李軒</t>
    <phoneticPr fontId="5" type="noConversion"/>
  </si>
  <si>
    <t>購銷科長</t>
    <phoneticPr fontId="5" type="noConversion"/>
  </si>
  <si>
    <t>表單號</t>
    <phoneticPr fontId="2" type="noConversion"/>
  </si>
  <si>
    <t>供應商程式碼</t>
    <phoneticPr fontId="2" type="noConversion"/>
  </si>
  <si>
    <t>通訊地址</t>
    <phoneticPr fontId="2" type="noConversion"/>
  </si>
  <si>
    <t>郵政編碼</t>
    <phoneticPr fontId="2" type="noConversion"/>
  </si>
  <si>
    <t>職務</t>
    <phoneticPr fontId="2" type="noConversion"/>
  </si>
  <si>
    <t>負責人</t>
    <phoneticPr fontId="2" type="noConversion"/>
  </si>
  <si>
    <t>供應產品/材料</t>
    <phoneticPr fontId="2" type="noConversion"/>
  </si>
  <si>
    <t>電話與傳真</t>
    <phoneticPr fontId="2" type="noConversion"/>
  </si>
  <si>
    <t>交付期限</t>
    <phoneticPr fontId="2" type="noConversion"/>
  </si>
  <si>
    <t>交付型別</t>
    <phoneticPr fontId="2" type="noConversion"/>
  </si>
  <si>
    <t>合作信譽</t>
    <phoneticPr fontId="2" type="noConversion"/>
  </si>
  <si>
    <t>備註</t>
    <phoneticPr fontId="2" type="noConversion"/>
  </si>
  <si>
    <t>供應商名稱</t>
    <phoneticPr fontId="2" type="noConversion"/>
  </si>
  <si>
    <t>供 應 商 資 料 單</t>
    <phoneticPr fontId="2" type="noConversion"/>
  </si>
  <si>
    <t>A-1</t>
    <phoneticPr fontId="5" type="noConversion"/>
  </si>
  <si>
    <t>自與公司合作以來，信譽良好。雙方往來業務頻繁，保持著順暢的聯絡。</t>
    <phoneticPr fontId="2" type="noConversion"/>
  </si>
  <si>
    <r>
      <t>gy-0727-</t>
    </r>
    <r>
      <rPr>
        <sz val="12"/>
        <rFont val="宋體"/>
        <charset val="134"/>
      </rPr>
      <t>2</t>
    </r>
    <phoneticPr fontId="2" type="noConversion"/>
  </si>
  <si>
    <t>A-10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</si>
</sst>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8"/>
      <color indexed="9"/>
      <name val="隶书"/>
      <family val="3"/>
      <charset val="134"/>
    </font>
    <font>
      <sz val="8"/>
      <name val="Arial"/>
      <family val="2"/>
    </font>
    <font>
      <sz val="11"/>
      <color indexed="62"/>
      <name val="宋体"/>
      <charset val="134"/>
    </font>
    <font>
      <b/>
      <sz val="12"/>
      <color indexed="62"/>
      <name val="宋体"/>
      <charset val="134"/>
    </font>
    <font>
      <sz val="20"/>
      <name val="黑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indexed="62"/>
      </top>
      <bottom style="medium">
        <color indexed="62"/>
      </bottom>
      <diagonal/>
    </border>
    <border>
      <left/>
      <right style="thin">
        <color indexed="55"/>
      </right>
      <top style="thick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176" fontId="6" fillId="0" borderId="4" xfId="0" applyNumberFormat="1" applyFont="1" applyBorder="1" applyAlignment="1" applyProtection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B13" sqref="B13"/>
    </sheetView>
  </sheetViews>
  <sheetFormatPr defaultRowHeight="14.25"/>
  <cols>
    <col min="1" max="1" width="7.875" customWidth="1"/>
    <col min="2" max="2" width="23.875" customWidth="1"/>
    <col min="3" max="8" width="10.875" customWidth="1"/>
    <col min="9" max="9" width="8.25" customWidth="1"/>
    <col min="10" max="10" width="12.75" customWidth="1"/>
    <col min="11" max="11" width="12.625" customWidth="1"/>
    <col min="12" max="12" width="5.125" customWidth="1"/>
    <col min="13" max="13" width="21.375" customWidth="1"/>
    <col min="14" max="14" width="7" customWidth="1"/>
    <col min="15" max="15" width="13.875" customWidth="1"/>
  </cols>
  <sheetData>
    <row r="1" spans="1:25" ht="41.25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3" customFormat="1" ht="9" customHeight="1" thickBot="1">
      <c r="A2" s="2"/>
    </row>
    <row r="3" spans="1:25" ht="30" customHeight="1" thickTop="1" thickBot="1">
      <c r="A3" s="4" t="s">
        <v>17</v>
      </c>
      <c r="B3" s="4" t="s">
        <v>18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19</v>
      </c>
      <c r="J3" s="5" t="s">
        <v>20</v>
      </c>
      <c r="K3" s="4" t="s">
        <v>11</v>
      </c>
      <c r="L3" s="4" t="s">
        <v>12</v>
      </c>
      <c r="M3" s="4" t="s">
        <v>15</v>
      </c>
      <c r="N3" s="5" t="s">
        <v>13</v>
      </c>
      <c r="O3" s="6" t="s">
        <v>14</v>
      </c>
    </row>
    <row r="4" spans="1:25" ht="67.5">
      <c r="A4" s="13" t="s">
        <v>152</v>
      </c>
      <c r="B4" s="7" t="s">
        <v>123</v>
      </c>
      <c r="C4" s="7" t="s">
        <v>27</v>
      </c>
      <c r="D4" s="11">
        <v>2002</v>
      </c>
      <c r="E4" s="11">
        <v>5</v>
      </c>
      <c r="F4" s="11" t="s">
        <v>28</v>
      </c>
      <c r="G4" s="8" t="s">
        <v>29</v>
      </c>
      <c r="H4" s="8" t="s">
        <v>125</v>
      </c>
      <c r="I4" s="14" t="s">
        <v>126</v>
      </c>
      <c r="J4" s="15" t="s">
        <v>31</v>
      </c>
      <c r="K4" s="16" t="s">
        <v>130</v>
      </c>
      <c r="L4" s="7" t="s">
        <v>2</v>
      </c>
      <c r="M4" s="7" t="s">
        <v>33</v>
      </c>
      <c r="N4" s="7">
        <v>610000</v>
      </c>
      <c r="O4" s="9" t="s">
        <v>3</v>
      </c>
    </row>
    <row r="5" spans="1:25">
      <c r="A5" s="11" t="s">
        <v>34</v>
      </c>
      <c r="B5" s="8" t="s">
        <v>124</v>
      </c>
      <c r="C5" s="8" t="s">
        <v>35</v>
      </c>
      <c r="D5" s="11">
        <v>2002</v>
      </c>
      <c r="E5" s="11">
        <v>3</v>
      </c>
      <c r="F5" s="11" t="s">
        <v>36</v>
      </c>
      <c r="G5" s="8" t="s">
        <v>37</v>
      </c>
      <c r="H5" s="8" t="s">
        <v>122</v>
      </c>
      <c r="I5" s="17" t="s">
        <v>38</v>
      </c>
      <c r="J5" s="16" t="s">
        <v>39</v>
      </c>
      <c r="K5" s="16" t="s">
        <v>40</v>
      </c>
      <c r="L5" s="8" t="s">
        <v>41</v>
      </c>
      <c r="M5" s="8" t="s">
        <v>42</v>
      </c>
      <c r="N5" s="8">
        <v>100000</v>
      </c>
      <c r="O5" s="10" t="s">
        <v>43</v>
      </c>
    </row>
    <row r="6" spans="1:25">
      <c r="A6" s="11" t="s">
        <v>44</v>
      </c>
      <c r="B6" s="8" t="s">
        <v>45</v>
      </c>
      <c r="C6" s="8" t="s">
        <v>46</v>
      </c>
      <c r="D6" s="11">
        <v>2003</v>
      </c>
      <c r="E6" s="11">
        <v>4</v>
      </c>
      <c r="F6" s="11" t="s">
        <v>47</v>
      </c>
      <c r="G6" s="8" t="s">
        <v>37</v>
      </c>
      <c r="H6" s="8" t="s">
        <v>30</v>
      </c>
      <c r="I6" s="17" t="s">
        <v>48</v>
      </c>
      <c r="J6" s="16" t="s">
        <v>39</v>
      </c>
      <c r="K6" s="16" t="s">
        <v>4</v>
      </c>
      <c r="L6" s="8" t="s">
        <v>2</v>
      </c>
      <c r="M6" s="8" t="s">
        <v>49</v>
      </c>
      <c r="N6" s="8">
        <v>610000</v>
      </c>
      <c r="O6" s="10" t="s">
        <v>50</v>
      </c>
    </row>
    <row r="7" spans="1:25" ht="27">
      <c r="A7" s="11" t="s">
        <v>51</v>
      </c>
      <c r="B7" s="8" t="s">
        <v>52</v>
      </c>
      <c r="C7" s="8" t="s">
        <v>53</v>
      </c>
      <c r="D7" s="11">
        <v>2004</v>
      </c>
      <c r="E7" s="11">
        <v>3</v>
      </c>
      <c r="F7" s="11" t="s">
        <v>54</v>
      </c>
      <c r="G7" s="8" t="s">
        <v>37</v>
      </c>
      <c r="H7" s="8" t="s">
        <v>30</v>
      </c>
      <c r="I7" s="17" t="s">
        <v>55</v>
      </c>
      <c r="J7" s="16" t="s">
        <v>127</v>
      </c>
      <c r="K7" s="16" t="s">
        <v>57</v>
      </c>
      <c r="L7" s="8" t="s">
        <v>5</v>
      </c>
      <c r="M7" s="8" t="s">
        <v>58</v>
      </c>
      <c r="N7" s="8">
        <v>400000</v>
      </c>
      <c r="O7" s="10" t="s">
        <v>59</v>
      </c>
    </row>
    <row r="8" spans="1:25" ht="27">
      <c r="A8" s="11" t="s">
        <v>60</v>
      </c>
      <c r="B8" s="8" t="s">
        <v>61</v>
      </c>
      <c r="C8" s="8" t="s">
        <v>62</v>
      </c>
      <c r="D8" s="11">
        <v>2004</v>
      </c>
      <c r="E8" s="11">
        <v>3</v>
      </c>
      <c r="F8" s="11" t="s">
        <v>54</v>
      </c>
      <c r="G8" s="8" t="s">
        <v>37</v>
      </c>
      <c r="H8" s="8" t="s">
        <v>122</v>
      </c>
      <c r="I8" s="17" t="s">
        <v>128</v>
      </c>
      <c r="J8" s="16" t="s">
        <v>31</v>
      </c>
      <c r="K8" s="16" t="s">
        <v>129</v>
      </c>
      <c r="L8" s="8" t="s">
        <v>2</v>
      </c>
      <c r="M8" s="8" t="s">
        <v>63</v>
      </c>
      <c r="N8" s="8">
        <v>610000</v>
      </c>
      <c r="O8" s="10" t="s">
        <v>64</v>
      </c>
    </row>
    <row r="9" spans="1:25">
      <c r="A9" s="11" t="s">
        <v>65</v>
      </c>
      <c r="B9" s="8" t="s">
        <v>66</v>
      </c>
      <c r="C9" s="8" t="s">
        <v>67</v>
      </c>
      <c r="D9" s="11">
        <v>2003</v>
      </c>
      <c r="E9" s="11">
        <v>2</v>
      </c>
      <c r="F9" s="11" t="s">
        <v>47</v>
      </c>
      <c r="G9" s="8" t="s">
        <v>37</v>
      </c>
      <c r="H9" s="8" t="s">
        <v>30</v>
      </c>
      <c r="I9" s="17" t="s">
        <v>68</v>
      </c>
      <c r="J9" s="16" t="s">
        <v>69</v>
      </c>
      <c r="K9" s="16" t="s">
        <v>70</v>
      </c>
      <c r="L9" s="8" t="s">
        <v>2</v>
      </c>
      <c r="M9" s="8" t="s">
        <v>71</v>
      </c>
      <c r="N9" s="8">
        <v>610000</v>
      </c>
      <c r="O9" s="10" t="s">
        <v>72</v>
      </c>
    </row>
    <row r="10" spans="1:25" ht="27">
      <c r="A10" s="11" t="s">
        <v>73</v>
      </c>
      <c r="B10" s="8" t="s">
        <v>74</v>
      </c>
      <c r="C10" s="8" t="s">
        <v>75</v>
      </c>
      <c r="D10" s="11">
        <v>2003</v>
      </c>
      <c r="E10" s="11">
        <v>4</v>
      </c>
      <c r="F10" s="11" t="s">
        <v>36</v>
      </c>
      <c r="G10" s="8" t="s">
        <v>37</v>
      </c>
      <c r="H10" s="8" t="s">
        <v>30</v>
      </c>
      <c r="I10" s="17" t="s">
        <v>134</v>
      </c>
      <c r="J10" s="16" t="s">
        <v>32</v>
      </c>
      <c r="K10" s="16" t="s">
        <v>6</v>
      </c>
      <c r="L10" s="8" t="s">
        <v>5</v>
      </c>
      <c r="M10" s="8" t="s">
        <v>76</v>
      </c>
      <c r="N10" s="8">
        <v>400000</v>
      </c>
      <c r="O10" s="10" t="s">
        <v>77</v>
      </c>
    </row>
    <row r="11" spans="1:25">
      <c r="A11" s="11" t="s">
        <v>78</v>
      </c>
      <c r="B11" s="8" t="s">
        <v>79</v>
      </c>
      <c r="C11" s="8" t="s">
        <v>80</v>
      </c>
      <c r="D11" s="11">
        <v>2003</v>
      </c>
      <c r="E11" s="11">
        <v>3</v>
      </c>
      <c r="F11" s="11" t="s">
        <v>47</v>
      </c>
      <c r="G11" s="8" t="s">
        <v>37</v>
      </c>
      <c r="H11" s="8" t="s">
        <v>30</v>
      </c>
      <c r="I11" s="17" t="s">
        <v>133</v>
      </c>
      <c r="J11" s="16" t="s">
        <v>81</v>
      </c>
      <c r="K11" s="16" t="s">
        <v>82</v>
      </c>
      <c r="L11" s="8" t="s">
        <v>83</v>
      </c>
      <c r="M11" s="8" t="s">
        <v>84</v>
      </c>
      <c r="N11" s="8">
        <v>200000</v>
      </c>
      <c r="O11" s="10" t="s">
        <v>85</v>
      </c>
    </row>
    <row r="12" spans="1:25">
      <c r="A12" s="11" t="s">
        <v>86</v>
      </c>
      <c r="B12" s="8" t="s">
        <v>87</v>
      </c>
      <c r="C12" s="8" t="s">
        <v>88</v>
      </c>
      <c r="D12" s="11">
        <v>2005</v>
      </c>
      <c r="E12" s="11">
        <v>2</v>
      </c>
      <c r="F12" s="11" t="s">
        <v>54</v>
      </c>
      <c r="G12" s="8" t="s">
        <v>89</v>
      </c>
      <c r="H12" s="8" t="s">
        <v>30</v>
      </c>
      <c r="I12" s="17" t="s">
        <v>90</v>
      </c>
      <c r="J12" s="16" t="s">
        <v>135</v>
      </c>
      <c r="K12" s="16" t="s">
        <v>7</v>
      </c>
      <c r="L12" s="8" t="s">
        <v>2</v>
      </c>
      <c r="M12" s="8" t="s">
        <v>91</v>
      </c>
      <c r="N12" s="8">
        <v>610000</v>
      </c>
      <c r="O12" s="10" t="s">
        <v>8</v>
      </c>
    </row>
    <row r="13" spans="1:25" ht="27">
      <c r="A13" s="11" t="s">
        <v>92</v>
      </c>
      <c r="B13" s="8" t="s">
        <v>93</v>
      </c>
      <c r="C13" s="8" t="s">
        <v>94</v>
      </c>
      <c r="D13" s="11">
        <v>2004</v>
      </c>
      <c r="E13" s="11">
        <v>4</v>
      </c>
      <c r="F13" s="11" t="s">
        <v>47</v>
      </c>
      <c r="G13" s="8" t="s">
        <v>37</v>
      </c>
      <c r="H13" s="8" t="s">
        <v>30</v>
      </c>
      <c r="I13" s="17" t="s">
        <v>136</v>
      </c>
      <c r="J13" s="16" t="s">
        <v>137</v>
      </c>
      <c r="K13" s="16" t="s">
        <v>95</v>
      </c>
      <c r="L13" s="8" t="s">
        <v>83</v>
      </c>
      <c r="M13" s="8" t="s">
        <v>96</v>
      </c>
      <c r="N13" s="8">
        <v>200000</v>
      </c>
      <c r="O13" s="10" t="s">
        <v>97</v>
      </c>
    </row>
    <row r="14" spans="1:25" ht="27">
      <c r="A14" s="11" t="s">
        <v>98</v>
      </c>
      <c r="B14" s="8" t="s">
        <v>99</v>
      </c>
      <c r="C14" s="8" t="s">
        <v>100</v>
      </c>
      <c r="D14" s="11">
        <v>2005</v>
      </c>
      <c r="E14" s="11">
        <v>5</v>
      </c>
      <c r="F14" s="11" t="s">
        <v>47</v>
      </c>
      <c r="G14" s="8" t="s">
        <v>37</v>
      </c>
      <c r="H14" s="8" t="s">
        <v>122</v>
      </c>
      <c r="I14" s="17" t="s">
        <v>101</v>
      </c>
      <c r="J14" s="16" t="s">
        <v>56</v>
      </c>
      <c r="K14" s="16" t="s">
        <v>9</v>
      </c>
      <c r="L14" s="8" t="s">
        <v>2</v>
      </c>
      <c r="M14" s="8" t="s">
        <v>102</v>
      </c>
      <c r="N14" s="8">
        <v>610000</v>
      </c>
      <c r="O14" s="10" t="s">
        <v>103</v>
      </c>
    </row>
    <row r="15" spans="1:25" ht="27">
      <c r="A15" s="11" t="s">
        <v>104</v>
      </c>
      <c r="B15" s="8" t="s">
        <v>105</v>
      </c>
      <c r="C15" s="8" t="s">
        <v>106</v>
      </c>
      <c r="D15" s="11">
        <v>2005</v>
      </c>
      <c r="E15" s="11">
        <v>4</v>
      </c>
      <c r="F15" s="11" t="s">
        <v>47</v>
      </c>
      <c r="G15" s="8" t="s">
        <v>37</v>
      </c>
      <c r="H15" s="8" t="s">
        <v>30</v>
      </c>
      <c r="I15" s="17" t="s">
        <v>107</v>
      </c>
      <c r="J15" s="16" t="s">
        <v>0</v>
      </c>
      <c r="K15" s="16" t="s">
        <v>1</v>
      </c>
      <c r="L15" s="8" t="s">
        <v>41</v>
      </c>
      <c r="M15" s="8" t="s">
        <v>108</v>
      </c>
      <c r="N15" s="8">
        <v>100000</v>
      </c>
      <c r="O15" s="10" t="s">
        <v>109</v>
      </c>
    </row>
    <row r="16" spans="1:25">
      <c r="A16" s="11" t="s">
        <v>110</v>
      </c>
      <c r="B16" s="8" t="s">
        <v>111</v>
      </c>
      <c r="C16" s="8" t="s">
        <v>112</v>
      </c>
      <c r="D16" s="11">
        <v>2005</v>
      </c>
      <c r="E16" s="11">
        <v>3</v>
      </c>
      <c r="F16" s="11" t="s">
        <v>54</v>
      </c>
      <c r="G16" s="8" t="s">
        <v>89</v>
      </c>
      <c r="H16" s="8" t="s">
        <v>30</v>
      </c>
      <c r="I16" s="17" t="s">
        <v>132</v>
      </c>
      <c r="J16" s="16" t="s">
        <v>0</v>
      </c>
      <c r="K16" s="16" t="s">
        <v>10</v>
      </c>
      <c r="L16" s="8" t="s">
        <v>2</v>
      </c>
      <c r="M16" s="8" t="s">
        <v>113</v>
      </c>
      <c r="N16" s="8">
        <v>610000</v>
      </c>
      <c r="O16" s="10" t="s">
        <v>114</v>
      </c>
    </row>
    <row r="17" spans="1:15">
      <c r="A17" s="11" t="s">
        <v>115</v>
      </c>
      <c r="B17" s="8" t="s">
        <v>116</v>
      </c>
      <c r="C17" s="8" t="s">
        <v>117</v>
      </c>
      <c r="D17" s="11">
        <v>2002</v>
      </c>
      <c r="E17" s="11">
        <v>5</v>
      </c>
      <c r="F17" s="11" t="s">
        <v>36</v>
      </c>
      <c r="G17" s="8" t="s">
        <v>37</v>
      </c>
      <c r="H17" s="8" t="s">
        <v>30</v>
      </c>
      <c r="I17" s="17" t="s">
        <v>118</v>
      </c>
      <c r="J17" s="16" t="s">
        <v>131</v>
      </c>
      <c r="K17" s="16" t="s">
        <v>119</v>
      </c>
      <c r="L17" s="8" t="s">
        <v>2</v>
      </c>
      <c r="M17" s="8" t="s">
        <v>120</v>
      </c>
      <c r="N17" s="8">
        <v>610000</v>
      </c>
      <c r="O17" s="10" t="s">
        <v>121</v>
      </c>
    </row>
    <row r="18" spans="1:15">
      <c r="A18" s="11"/>
      <c r="B18" s="8"/>
      <c r="C18" s="8"/>
      <c r="D18" s="11"/>
      <c r="E18" s="11"/>
      <c r="F18" s="11"/>
      <c r="G18" s="8"/>
      <c r="H18" s="8"/>
      <c r="I18" s="17"/>
      <c r="J18" s="16"/>
      <c r="K18" s="16"/>
      <c r="L18" s="8"/>
      <c r="M18" s="8"/>
      <c r="N18" s="8"/>
      <c r="O18" s="10"/>
    </row>
    <row r="19" spans="1:15">
      <c r="A19" s="11"/>
      <c r="B19" s="8"/>
      <c r="C19" s="8"/>
      <c r="D19" s="11"/>
      <c r="E19" s="11"/>
      <c r="F19" s="11"/>
      <c r="G19" s="8"/>
      <c r="H19" s="8"/>
      <c r="I19" s="17"/>
      <c r="J19" s="16"/>
      <c r="K19" s="16"/>
      <c r="L19" s="8"/>
      <c r="M19" s="8"/>
      <c r="N19" s="8"/>
      <c r="O19" s="10"/>
    </row>
    <row r="20" spans="1:15">
      <c r="A20" s="12"/>
    </row>
    <row r="21" spans="1:15">
      <c r="A21" s="12"/>
    </row>
    <row r="22" spans="1:15">
      <c r="A22" s="12"/>
    </row>
    <row r="23" spans="1:15">
      <c r="A23" s="12"/>
    </row>
    <row r="24" spans="1:15">
      <c r="A24" s="12"/>
    </row>
    <row r="25" spans="1:15">
      <c r="A25" s="12"/>
    </row>
    <row r="26" spans="1:15">
      <c r="A26" s="12"/>
    </row>
    <row r="27" spans="1:15">
      <c r="A27" s="12"/>
    </row>
    <row r="28" spans="1:15">
      <c r="A28" s="12"/>
    </row>
    <row r="29" spans="1:15">
      <c r="A29" s="12"/>
    </row>
    <row r="30" spans="1:15">
      <c r="A30" s="12"/>
    </row>
    <row r="31" spans="1:15">
      <c r="A31" s="12"/>
    </row>
    <row r="32" spans="1:15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  <row r="46" spans="1:1">
      <c r="A46" s="12"/>
    </row>
    <row r="47" spans="1:1">
      <c r="A47" s="12"/>
    </row>
    <row r="48" spans="1: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</sheetData>
  <mergeCells count="1">
    <mergeCell ref="A1:O1"/>
  </mergeCells>
  <phoneticPr fontId="5" type="noConversion"/>
  <pageMargins left="0.75" right="0.75" top="1" bottom="1" header="0.5" footer="0.5"/>
  <pageSetup paperSize="1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view="pageBreakPreview" zoomScale="60" zoomScaleNormal="95" workbookViewId="0">
      <selection activeCell="E12" sqref="E12"/>
    </sheetView>
  </sheetViews>
  <sheetFormatPr defaultRowHeight="14.25"/>
  <cols>
    <col min="1" max="1" width="2.625" customWidth="1"/>
    <col min="2" max="2" width="11.375" customWidth="1"/>
    <col min="3" max="3" width="16.625" customWidth="1"/>
    <col min="4" max="4" width="11.375" customWidth="1"/>
    <col min="5" max="5" width="32.625" customWidth="1"/>
    <col min="6" max="6" width="2.625" customWidth="1"/>
  </cols>
  <sheetData>
    <row r="2" spans="2:9" ht="42" customHeight="1" thickBot="1">
      <c r="B2" s="36" t="s">
        <v>151</v>
      </c>
      <c r="C2" s="36"/>
      <c r="D2" s="36"/>
      <c r="E2" s="36"/>
      <c r="F2" s="1"/>
      <c r="G2" s="1"/>
      <c r="H2" s="1"/>
      <c r="I2" s="1"/>
    </row>
    <row r="3" spans="2:9" ht="20.100000000000001" customHeight="1" thickTop="1">
      <c r="B3" s="18" t="s">
        <v>138</v>
      </c>
      <c r="C3" s="28" t="s">
        <v>154</v>
      </c>
      <c r="D3" s="29"/>
      <c r="E3" s="30"/>
    </row>
    <row r="4" spans="2:9" ht="20.100000000000001" customHeight="1">
      <c r="B4" s="19" t="s">
        <v>139</v>
      </c>
      <c r="C4" s="24" t="s">
        <v>155</v>
      </c>
      <c r="D4" s="20" t="s">
        <v>150</v>
      </c>
      <c r="E4" s="21" t="str">
        <f>VLOOKUP($C$4,供應商列表!$A$4:$O$17,2,FALSE)</f>
        <v>昇華儀器儀表公司</v>
      </c>
    </row>
    <row r="5" spans="2:9" ht="39.950000000000003" customHeight="1">
      <c r="B5" s="19" t="s">
        <v>141</v>
      </c>
      <c r="C5" s="24">
        <f>VLOOKUP($C$4,供應商列表!$A$4:$O$17,14,FALSE)</f>
        <v>200000</v>
      </c>
      <c r="D5" s="20" t="s">
        <v>140</v>
      </c>
      <c r="E5" s="22" t="str">
        <f>VLOOKUP($C$4,供應商列表!$A$4:$O$17,13,FALSE)</f>
        <v>高新區創業路50#</v>
      </c>
      <c r="F5" s="23"/>
    </row>
    <row r="6" spans="2:9" ht="20.100000000000001" customHeight="1">
      <c r="B6" s="19" t="s">
        <v>143</v>
      </c>
      <c r="C6" s="24" t="str">
        <f>VLOOKUP($C$4,供應商列表!$A$4:$O$17,9,FALSE)</f>
        <v>李軒</v>
      </c>
      <c r="D6" s="20" t="s">
        <v>142</v>
      </c>
      <c r="E6" s="22" t="str">
        <f>VLOOKUP($C$4,供應商列表!$A$4:$O$17,10,FALSE)</f>
        <v>購銷科長</v>
      </c>
      <c r="F6" s="23"/>
    </row>
    <row r="7" spans="2:9" ht="39.950000000000003" customHeight="1">
      <c r="B7" s="19" t="s">
        <v>145</v>
      </c>
      <c r="C7" s="24" t="str">
        <f>VLOOKUP($C$4,供應商列表!$A$4:$O$17,15,FALSE)</f>
        <v>021-6894***</v>
      </c>
      <c r="D7" s="20" t="s">
        <v>144</v>
      </c>
      <c r="E7" s="22" t="str">
        <f>VLOOKUP($C$4,供應商列表!$A$4:$O$17,3,FALSE)</f>
        <v>示波器、漏電保護器等</v>
      </c>
      <c r="F7" s="23"/>
    </row>
    <row r="8" spans="2:9" ht="20.100000000000001" customHeight="1">
      <c r="B8" s="19" t="s">
        <v>147</v>
      </c>
      <c r="C8" s="24" t="str">
        <f>VLOOKUP($C$4,供應商列表!$A$4:$O$17,6,FALSE)</f>
        <v>支票</v>
      </c>
      <c r="D8" s="20" t="s">
        <v>146</v>
      </c>
      <c r="E8" s="22" t="str">
        <f>VLOOKUP($C$4,供應商列表!$A$4:$O$17,7,FALSE)</f>
        <v>到貨7天內</v>
      </c>
      <c r="F8" s="23"/>
    </row>
    <row r="9" spans="2:9" ht="39.950000000000003" customHeight="1">
      <c r="B9" s="25" t="s">
        <v>148</v>
      </c>
      <c r="C9" s="31" t="s">
        <v>153</v>
      </c>
      <c r="D9" s="32"/>
      <c r="E9" s="33"/>
    </row>
    <row r="10" spans="2:9" ht="39.950000000000003" customHeight="1" thickBot="1">
      <c r="B10" s="26" t="s">
        <v>149</v>
      </c>
      <c r="C10" s="34"/>
      <c r="D10" s="34"/>
      <c r="E10" s="35"/>
    </row>
    <row r="11" spans="2:9" ht="15" thickTop="1"/>
  </sheetData>
  <mergeCells count="4">
    <mergeCell ref="C3:E3"/>
    <mergeCell ref="C9:E9"/>
    <mergeCell ref="C10:E10"/>
    <mergeCell ref="B2:E2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11" scale="75" orientation="landscape" r:id="rId1"/>
  <headerFooter alignWithMargins="0">
    <oddFooter>&amp;L&amp;BDX 機密 &amp;B&amp;C&amp;D&amp;R 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命名範圍</vt:lpstr>
      </vt:variant>
      <vt:variant>
        <vt:i4>1</vt:i4>
      </vt:variant>
    </vt:vector>
  </HeadingPairs>
  <TitlesOfParts>
    <vt:vector size="4" baseType="lpstr">
      <vt:lpstr>供應商列表</vt:lpstr>
      <vt:lpstr>供應商資料單</vt:lpstr>
      <vt:lpstr>Sheet3</vt:lpstr>
      <vt:lpstr>供應商資料單!Print_Area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2006-07-27T03:54:33Z</cp:lastPrinted>
  <dcterms:created xsi:type="dcterms:W3CDTF">2006-07-12T11:55:12Z</dcterms:created>
  <dcterms:modified xsi:type="dcterms:W3CDTF">2010-05-20T02:07:41Z</dcterms:modified>
</cp:coreProperties>
</file>