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<sst xmlns="http://schemas.openxmlformats.org/spreadsheetml/2006/main" count="27" uniqueCount="27">
  <si>
    <t>20XX年各部門人員流失率統計表</t>
  </si>
  <si>
    <t>部門</t>
  </si>
  <si>
    <t>年初人數</t>
  </si>
  <si>
    <t>新進</t>
  </si>
  <si>
    <t>離職</t>
  </si>
  <si>
    <t>辭退</t>
  </si>
  <si>
    <t>年末人數</t>
  </si>
  <si>
    <t>允許流失範圍</t>
  </si>
  <si>
    <t>流失率</t>
  </si>
  <si>
    <t>銷售部</t>
  </si>
  <si>
    <t>財務部</t>
  </si>
  <si>
    <t>採購部</t>
  </si>
  <si>
    <t>商務部</t>
  </si>
  <si>
    <t>後勤部</t>
  </si>
  <si>
    <t>行政部</t>
  </si>
  <si>
    <t>生產部</t>
  </si>
  <si>
    <t>設計部</t>
  </si>
  <si>
    <t>風控部</t>
  </si>
  <si>
    <t>合計</t>
  </si>
  <si>
    <t>自離職原因</t>
  </si>
  <si>
    <t>統計人數</t>
  </si>
  <si>
    <t>佔比</t>
  </si>
  <si>
    <t>收入低、福利差</t>
  </si>
  <si>
    <t>不能實現自我價值</t>
  </si>
  <si>
    <t>職業倦怠</t>
  </si>
  <si>
    <t>同工不同酬</t>
  </si>
  <si>
    <t>其他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</si>
</sst>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</numFmts>
  <fonts count="27">
    <font>
      <sz val="11"/>
      <color theme="1"/>
      <name val="等线"/>
      <charset val="134"/>
      <scheme val="minor"/>
    </font>
    <font>
      <sz val="20"/>
      <color theme="0"/>
      <name val="微软雅黑"/>
      <charset val="134"/>
    </font>
    <font>
      <sz val="11"/>
      <color theme="0"/>
      <name val="微软雅黑"/>
      <charset val="134"/>
    </font>
    <font>
      <sz val="11"/>
      <color theme="1" tint="0.149998474074526"/>
      <name val="微软雅黑"/>
      <charset val="134"/>
    </font>
    <font>
      <sz val="11"/>
      <color theme="1" tint="0.499984740745262"/>
      <name val="微软雅黑"/>
      <charset val="134"/>
    </font>
    <font>
      <sz val="11"/>
      <color theme="1" tint="0.149998474074526"/>
      <name val="等线"/>
      <charset val="134"/>
      <scheme val="minor"/>
    </font>
    <font>
      <sz val="11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A0BCE4"/>
        <bgColor indexed="64"/>
      </patternFill>
    </fill>
    <fill>
      <patternFill patternType="solid">
        <fgColor rgb="FF739B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DDF"/>
        <bgColor indexed="64"/>
      </patternFill>
    </fill>
    <fill>
      <patternFill patternType="solid">
        <fgColor rgb="FFEEF6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14996795556505"/>
      </left>
      <right style="thin">
        <color theme="0"/>
      </right>
      <top style="thin">
        <color theme="0" tint="-0.14996795556505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"/>
      </top>
      <bottom/>
      <diagonal/>
    </border>
    <border>
      <left style="thin">
        <color theme="0" tint="-0.14996795556505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 tint="-0.14996795556505"/>
      </left>
      <right style="thin">
        <color theme="0"/>
      </right>
      <top/>
      <bottom style="thin">
        <color theme="0" tint="-0.14996795556505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"/>
      </bottom>
      <diagonal/>
    </border>
    <border>
      <left style="thin">
        <color theme="0" tint="-0.14996795556505"/>
      </left>
      <right style="thin">
        <color theme="0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/>
      </left>
      <right style="thin">
        <color theme="0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/>
      </left>
      <right style="thin">
        <color theme="0" tint="-0.14996795556505"/>
      </right>
      <top style="thin">
        <color theme="0" tint="-0.14996795556505"/>
      </top>
      <bottom style="thin">
        <color theme="0" tint="-0.14996795556505"/>
      </bottom>
      <diagonal/>
    </border>
    <border>
      <left style="thin">
        <color theme="0"/>
      </left>
      <right style="thin">
        <color theme="0" tint="-0.14996795556505"/>
      </right>
      <top style="thin">
        <color theme="0" tint="-0.14996795556505"/>
      </top>
      <bottom/>
      <diagonal/>
    </border>
    <border>
      <left style="thin">
        <color theme="0"/>
      </left>
      <right style="thin">
        <color theme="0" tint="-0.14996795556505"/>
      </right>
      <top/>
      <bottom style="thin">
        <color theme="0" tint="-0.1499679555650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11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16" borderId="15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4" borderId="0" xfId="0" applyFont="1" applyFill="1">
      <alignment vertical="center"/>
    </xf>
    <xf numFmtId="0" fontId="4" fillId="0" borderId="0" xfId="0" applyFont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6" fillId="0" borderId="0" xfId="0" applyFo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6" fillId="4" borderId="0" xfId="0" applyFont="1" applyFill="1">
      <alignment vertical="center"/>
    </xf>
    <xf numFmtId="9" fontId="3" fillId="5" borderId="3" xfId="11" applyFont="1" applyFill="1" applyBorder="1" applyAlignment="1">
      <alignment horizontal="center" vertical="center"/>
    </xf>
    <xf numFmtId="9" fontId="2" fillId="2" borderId="10" xfId="11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4" borderId="0" xfId="0" applyFill="1">
      <alignment vertical="center"/>
    </xf>
    <xf numFmtId="0" fontId="0" fillId="6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9" tint="0.799951170384838"/>
        </patternFill>
      </fill>
    </dxf>
    <dxf>
      <fill>
        <patternFill patternType="solid">
          <bgColor rgb="FFFFEDDF"/>
        </patternFill>
      </fill>
    </dxf>
  </dxfs>
  <tableStyles count="0" defaultTableStyle="TableStyleMedium2" defaultPivotStyle="PivotStyleLight16"/>
  <colors>
    <mruColors>
      <color rgb="00739BD7"/>
      <color rgb="00A0BCE4"/>
      <color rgb="0085BAFE"/>
      <color rgb="00FE8C8E"/>
      <color rgb="00A8A5B6"/>
      <color rgb="00FF9966"/>
      <color rgb="00FF6600"/>
      <color rgb="00FFCEAB"/>
      <color rgb="00EEF6FF"/>
      <color rgb="00FFED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320" b="0" i="0" u="none" strike="noStrike" kern="1200" spc="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 sz="1320">
                <a:solidFill>
                  <a:schemeClr val="tx1">
                    <a:lumMod val="85000"/>
                    <a:lumOff val="15000"/>
                  </a:schemeClr>
                </a:solidFill>
              </a:rPr>
              <a:t>各部門流失率</a:t>
            </a:r>
            <a:endParaRPr lang="zh-CN" altLang="en-US" sz="1320">
              <a:solidFill>
                <a:schemeClr val="tx1">
                  <a:lumMod val="85000"/>
                  <a:lumOff val="15000"/>
                </a:schemeClr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"流失率"</c:f>
              <c:strCache>
                <c:ptCount val="1"/>
                <c:pt idx="0">
                  <c:v>流失率</c:v>
                </c:pt>
              </c:strCache>
            </c:strRef>
          </c:tx>
          <c:spPr>
            <a:solidFill>
              <a:srgbClr val="A0BCE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Sheet1!$B$4:$B$12</c:f>
              <c:strCache>
                <c:ptCount val="9"/>
                <c:pt idx="0">
                  <c:v>銷售部</c:v>
                </c:pt>
                <c:pt idx="1">
                  <c:v>財務部</c:v>
                </c:pt>
                <c:pt idx="2">
                  <c:v>採購部</c:v>
                </c:pt>
                <c:pt idx="3">
                  <c:v>商務部</c:v>
                </c:pt>
                <c:pt idx="4">
                  <c:v>後勤部</c:v>
                </c:pt>
                <c:pt idx="5">
                  <c:v>行政部</c:v>
                </c:pt>
                <c:pt idx="6">
                  <c:v>生產部</c:v>
                </c:pt>
                <c:pt idx="7">
                  <c:v>設計部</c:v>
                </c:pt>
                <c:pt idx="8">
                  <c:v>風控部</c:v>
                </c:pt>
              </c:strCache>
            </c:strRef>
          </c:cat>
          <c:val>
            <c:numRef>
              <c:f>Sheet1!$I$4:$I$12</c:f>
              <c:numCache>
                <c:formatCode>0%</c:formatCode>
                <c:ptCount val="9"/>
                <c:pt idx="0">
                  <c:v>0.0288461538461538</c:v>
                </c:pt>
                <c:pt idx="1">
                  <c:v>0.125</c:v>
                </c:pt>
                <c:pt idx="2">
                  <c:v>0.0769230769230769</c:v>
                </c:pt>
                <c:pt idx="3">
                  <c:v>0.125</c:v>
                </c:pt>
                <c:pt idx="4">
                  <c:v>0.111111111111111</c:v>
                </c:pt>
                <c:pt idx="5">
                  <c:v>0.1</c:v>
                </c:pt>
                <c:pt idx="6">
                  <c:v>0.0384615384615385</c:v>
                </c:pt>
                <c:pt idx="7">
                  <c:v>0.0476190476190476</c:v>
                </c:pt>
                <c:pt idx="8">
                  <c:v>0.0416666666666667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8"/>
        <c:overlap val="29"/>
        <c:axId val="1463436031"/>
        <c:axId val="1463435199"/>
      </c:barChart>
      <c:catAx>
        <c:axId val="14634360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463435199"/>
        <c:crosses val="autoZero"/>
        <c:auto val="1"/>
        <c:lblAlgn val="ctr"/>
        <c:lblOffset val="100"/>
        <c:noMultiLvlLbl val="0"/>
      </c:catAx>
      <c:valAx>
        <c:axId val="14634351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463436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100">
          <a:solidFill>
            <a:schemeClr val="tx1">
              <a:lumMod val="85000"/>
              <a:lumOff val="15000"/>
            </a:schemeClr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Sheet1!$D$15</c:f>
              <c:strCache>
                <c:ptCount val="1"/>
                <c:pt idx="0">
                  <c:v>佔比</c:v>
                </c:pt>
              </c:strCache>
            </c:strRef>
          </c:tx>
          <c:spPr>
            <a:solidFill>
              <a:srgbClr val="EEF6FF"/>
            </a:solidFill>
            <a:effectLst/>
          </c:spPr>
          <c:explosion val="0"/>
          <c:dPt>
            <c:idx val="0"/>
            <c:bubble3D val="0"/>
            <c:spPr>
              <a:solidFill>
                <a:srgbClr val="FFEDDF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E8C8E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EEF6FF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rgbClr val="A0BCE4"/>
              </a:solidFill>
              <a:ln>
                <a:noFill/>
              </a:ln>
              <a:effectLst/>
            </c:spPr>
          </c:dPt>
          <c:dPt>
            <c:idx val="4"/>
            <c:bubble3D val="0"/>
            <c:spPr>
              <a:solidFill>
                <a:srgbClr val="FFCEAB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Microsoft YaHei Light" panose="020B0502040204020203" charset="-122"/>
                    <a:ea typeface="Microsoft YaHei Light" panose="020B0502040204020203" charset="-122"/>
                    <a:cs typeface="Microsoft YaHei Light" panose="020B0502040204020203" charset="-122"/>
                    <a:sym typeface="Microsoft YaHei Light" panose="020B0502040204020203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Sheet1!$B$16:$B$20</c:f>
              <c:strCache>
                <c:ptCount val="5"/>
                <c:pt idx="0">
                  <c:v>收入低、福利差</c:v>
                </c:pt>
                <c:pt idx="1">
                  <c:v>不能實現自我價值</c:v>
                </c:pt>
                <c:pt idx="2">
                  <c:v>職業倦怠</c:v>
                </c:pt>
                <c:pt idx="3">
                  <c:v>同工不同酬</c:v>
                </c:pt>
                <c:pt idx="4">
                  <c:v>其他</c:v>
                </c:pt>
              </c:strCache>
            </c:strRef>
          </c:cat>
          <c:val>
            <c:numRef>
              <c:f>Sheet1!$D$16:$D$20</c:f>
              <c:numCache>
                <c:formatCode>0.00%</c:formatCode>
                <c:ptCount val="5"/>
                <c:pt idx="0">
                  <c:v>0.25</c:v>
                </c:pt>
                <c:pt idx="1">
                  <c:v>0.28125</c:v>
                </c:pt>
                <c:pt idx="2">
                  <c:v>0.15625</c:v>
                </c:pt>
                <c:pt idx="3">
                  <c:v>0.21875</c:v>
                </c:pt>
                <c:pt idx="4">
                  <c:v>0.09375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 Light" panose="020B0502040204020203" charset="-122"/>
                <a:ea typeface="Microsoft YaHei Light" panose="020B0502040204020203" charset="-122"/>
                <a:cs typeface="Microsoft YaHei Light" panose="020B0502040204020203" charset="-122"/>
                <a:sym typeface="Microsoft YaHei Light" panose="020B0502040204020203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 Light" panose="020B0502040204020203" charset="-122"/>
                <a:ea typeface="Microsoft YaHei Light" panose="020B0502040204020203" charset="-122"/>
                <a:cs typeface="Microsoft YaHei Light" panose="020B0502040204020203" charset="-122"/>
                <a:sym typeface="Microsoft YaHei Light" panose="020B0502040204020203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 Light" panose="020B0502040204020203" charset="-122"/>
                <a:ea typeface="Microsoft YaHei Light" panose="020B0502040204020203" charset="-122"/>
                <a:cs typeface="Microsoft YaHei Light" panose="020B0502040204020203" charset="-122"/>
                <a:sym typeface="Microsoft YaHei Light" panose="020B0502040204020203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 Light" panose="020B0502040204020203" charset="-122"/>
                <a:ea typeface="Microsoft YaHei Light" panose="020B0502040204020203" charset="-122"/>
                <a:cs typeface="Microsoft YaHei Light" panose="020B0502040204020203" charset="-122"/>
                <a:sym typeface="Microsoft YaHei Light" panose="020B0502040204020203" charset="-122"/>
              </a:defRPr>
            </a:pPr>
          </a:p>
        </c:txPr>
      </c:legendEntry>
      <c:legendEntry>
        <c:idx val="4"/>
        <c:txPr>
          <a:bodyPr rot="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Microsoft YaHei Light" panose="020B0502040204020203" charset="-122"/>
                <a:ea typeface="Microsoft YaHei Light" panose="020B0502040204020203" charset="-122"/>
                <a:cs typeface="Microsoft YaHei Light" panose="020B0502040204020203" charset="-122"/>
                <a:sym typeface="Microsoft YaHei Light" panose="020B0502040204020203" charset="-122"/>
              </a:defRPr>
            </a:pPr>
          </a:p>
        </c:txPr>
      </c:legendEntry>
      <c:layout>
        <c:manualLayout>
          <c:xMode val="edge"/>
          <c:yMode val="edge"/>
          <c:x val="0.653846153846154"/>
          <c:y val="0.29080629301868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Microsoft YaHei Light" panose="020B0502040204020203" charset="-122"/>
              <a:ea typeface="Microsoft YaHei Light" panose="020B0502040204020203" charset="-122"/>
              <a:cs typeface="Microsoft YaHei Light" panose="020B0502040204020203" charset="-122"/>
              <a:sym typeface="Microsoft YaHei Light" panose="020B0502040204020203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1000">
          <a:solidFill>
            <a:schemeClr val="tx1">
              <a:lumMod val="85000"/>
              <a:lumOff val="15000"/>
            </a:schemeClr>
          </a:solidFill>
          <a:latin typeface="Microsoft YaHei Light" panose="020B0502040204020203" charset="-122"/>
          <a:ea typeface="Microsoft YaHei Light" panose="020B0502040204020203" charset="-122"/>
          <a:cs typeface="Microsoft YaHei Light" panose="020B0502040204020203" charset="-122"/>
          <a:sym typeface="Microsoft YaHei Light" panose="020B0502040204020203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33020</xdr:colOff>
      <xdr:row>2</xdr:row>
      <xdr:rowOff>0</xdr:rowOff>
    </xdr:from>
    <xdr:to>
      <xdr:col>16</xdr:col>
      <xdr:colOff>3175</xdr:colOff>
      <xdr:row>19</xdr:row>
      <xdr:rowOff>254635</xdr:rowOff>
    </xdr:to>
    <xdr:graphicFrame>
      <xdr:nvGraphicFramePr>
        <xdr:cNvPr id="2" name="圖表 1"/>
        <xdr:cNvGraphicFramePr/>
      </xdr:nvGraphicFramePr>
      <xdr:xfrm>
        <a:off x="5788025" y="784860"/>
        <a:ext cx="3517900" cy="58629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</xdr:colOff>
      <xdr:row>14</xdr:row>
      <xdr:rowOff>13335</xdr:rowOff>
    </xdr:from>
    <xdr:to>
      <xdr:col>8</xdr:col>
      <xdr:colOff>686435</xdr:colOff>
      <xdr:row>19</xdr:row>
      <xdr:rowOff>253365</xdr:rowOff>
    </xdr:to>
    <xdr:graphicFrame>
      <xdr:nvGraphicFramePr>
        <xdr:cNvPr id="3" name="圖表 2"/>
        <xdr:cNvGraphicFramePr/>
      </xdr:nvGraphicFramePr>
      <xdr:xfrm>
        <a:off x="2613660" y="4025265"/>
        <a:ext cx="3063875" cy="2621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B2:Q24"/>
  <sheetViews>
    <sheetView showGridLines="0" tabSelected="1" workbookViewId="0">
      <selection activeCell="V15" sqref="V15"/>
    </sheetView>
  </sheetViews>
  <sheetFormatPr defaultColWidth="9" defaultRowHeight="13.8"/>
  <cols>
    <col min="1" max="1" width="2" customWidth="1"/>
    <col min="2" max="2" width="16.8796296296296" customWidth="1"/>
    <col min="3" max="9" width="9.12962962962963" customWidth="1"/>
    <col min="10" max="10" width="1.12962962962963" customWidth="1"/>
    <col min="11" max="16" width="8.62962962962963" customWidth="1"/>
    <col min="17" max="17" width="1.5" hidden="1" customWidth="1"/>
  </cols>
  <sheetData>
    <row r="2" ht="48" customHeight="1" spans="2:17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5"/>
    </row>
    <row r="3" ht="35.1" customHeight="1" spans="2:17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21" t="s">
        <v>8</v>
      </c>
      <c r="J3" s="22"/>
      <c r="Q3" s="25"/>
    </row>
    <row r="4" ht="21" customHeight="1" spans="2:17">
      <c r="B4" s="5" t="s">
        <v>9</v>
      </c>
      <c r="C4" s="6">
        <v>20</v>
      </c>
      <c r="D4" s="6">
        <v>15</v>
      </c>
      <c r="E4" s="6">
        <v>2</v>
      </c>
      <c r="F4" s="6">
        <v>1</v>
      </c>
      <c r="G4" s="6">
        <f>C4+D4-E4-F4</f>
        <v>32</v>
      </c>
      <c r="H4" s="7">
        <v>0.03</v>
      </c>
      <c r="I4" s="23">
        <f>(E4+F4)/(C4+G4)/2</f>
        <v>0.0288461538461538</v>
      </c>
      <c r="J4" s="22"/>
      <c r="Q4" s="25"/>
    </row>
    <row r="5" ht="21" customHeight="1" spans="2:17">
      <c r="B5" s="5" t="s">
        <v>10</v>
      </c>
      <c r="C5" s="6">
        <v>5</v>
      </c>
      <c r="D5" s="6">
        <v>0</v>
      </c>
      <c r="E5" s="6">
        <v>1</v>
      </c>
      <c r="F5" s="6">
        <v>1</v>
      </c>
      <c r="G5" s="6">
        <f t="shared" ref="G5:G12" si="0">C5+D5-E5-F5</f>
        <v>3</v>
      </c>
      <c r="H5" s="7">
        <v>0.02</v>
      </c>
      <c r="I5" s="23">
        <f t="shared" ref="I5:I12" si="1">(E5+F5)/(C5+G5)/2</f>
        <v>0.125</v>
      </c>
      <c r="J5" s="22"/>
      <c r="Q5" s="25"/>
    </row>
    <row r="6" ht="21" customHeight="1" spans="2:17">
      <c r="B6" s="5" t="s">
        <v>11</v>
      </c>
      <c r="C6" s="6">
        <v>7</v>
      </c>
      <c r="D6" s="6">
        <v>1</v>
      </c>
      <c r="E6" s="6">
        <v>2</v>
      </c>
      <c r="F6" s="6"/>
      <c r="G6" s="6">
        <f t="shared" si="0"/>
        <v>6</v>
      </c>
      <c r="H6" s="7">
        <v>0.03</v>
      </c>
      <c r="I6" s="23">
        <f t="shared" si="1"/>
        <v>0.0769230769230769</v>
      </c>
      <c r="J6" s="22"/>
      <c r="Q6" s="25"/>
    </row>
    <row r="7" ht="21" customHeight="1" spans="2:17">
      <c r="B7" s="5" t="s">
        <v>12</v>
      </c>
      <c r="C7" s="6">
        <v>4</v>
      </c>
      <c r="D7" s="6">
        <v>2</v>
      </c>
      <c r="E7" s="6">
        <v>1</v>
      </c>
      <c r="F7" s="6">
        <v>1</v>
      </c>
      <c r="G7" s="6">
        <f t="shared" si="0"/>
        <v>4</v>
      </c>
      <c r="H7" s="7">
        <v>0.03</v>
      </c>
      <c r="I7" s="23">
        <f t="shared" si="1"/>
        <v>0.125</v>
      </c>
      <c r="J7" s="22"/>
      <c r="Q7" s="25"/>
    </row>
    <row r="8" ht="21" customHeight="1" spans="2:17">
      <c r="B8" s="5" t="s">
        <v>13</v>
      </c>
      <c r="C8" s="6">
        <v>5</v>
      </c>
      <c r="D8" s="6">
        <v>1</v>
      </c>
      <c r="E8" s="6">
        <v>2</v>
      </c>
      <c r="F8" s="6"/>
      <c r="G8" s="6">
        <f t="shared" si="0"/>
        <v>4</v>
      </c>
      <c r="H8" s="7">
        <v>0.03</v>
      </c>
      <c r="I8" s="23">
        <f t="shared" si="1"/>
        <v>0.111111111111111</v>
      </c>
      <c r="J8" s="22"/>
      <c r="Q8" s="25"/>
    </row>
    <row r="9" ht="21" customHeight="1" spans="2:17">
      <c r="B9" s="5" t="s">
        <v>14</v>
      </c>
      <c r="C9" s="6">
        <v>5</v>
      </c>
      <c r="D9" s="6">
        <v>2</v>
      </c>
      <c r="E9" s="6">
        <v>2</v>
      </c>
      <c r="F9" s="6"/>
      <c r="G9" s="6">
        <f t="shared" si="0"/>
        <v>5</v>
      </c>
      <c r="H9" s="7">
        <v>0.03</v>
      </c>
      <c r="I9" s="23">
        <f t="shared" si="1"/>
        <v>0.1</v>
      </c>
      <c r="J9" s="22"/>
      <c r="Q9" s="25"/>
    </row>
    <row r="10" ht="21" customHeight="1" spans="2:17">
      <c r="B10" s="5" t="s">
        <v>15</v>
      </c>
      <c r="C10" s="6">
        <v>60</v>
      </c>
      <c r="D10" s="6">
        <v>20</v>
      </c>
      <c r="E10" s="6">
        <v>5</v>
      </c>
      <c r="F10" s="6">
        <v>5</v>
      </c>
      <c r="G10" s="6">
        <f t="shared" si="0"/>
        <v>70</v>
      </c>
      <c r="H10" s="7">
        <v>0.05</v>
      </c>
      <c r="I10" s="23">
        <f t="shared" si="1"/>
        <v>0.0384615384615385</v>
      </c>
      <c r="J10" s="22"/>
      <c r="Q10" s="25"/>
    </row>
    <row r="11" ht="21" customHeight="1" spans="2:17">
      <c r="B11" s="5" t="s">
        <v>16</v>
      </c>
      <c r="C11" s="6">
        <v>10</v>
      </c>
      <c r="D11" s="6">
        <v>3</v>
      </c>
      <c r="E11" s="6">
        <v>1</v>
      </c>
      <c r="F11" s="6">
        <v>1</v>
      </c>
      <c r="G11" s="6">
        <f t="shared" si="0"/>
        <v>11</v>
      </c>
      <c r="H11" s="7">
        <v>0.05</v>
      </c>
      <c r="I11" s="23">
        <f t="shared" si="1"/>
        <v>0.0476190476190476</v>
      </c>
      <c r="J11" s="22"/>
      <c r="Q11" s="25"/>
    </row>
    <row r="12" ht="21" customHeight="1" spans="2:17">
      <c r="B12" s="5" t="s">
        <v>17</v>
      </c>
      <c r="C12" s="6">
        <v>25</v>
      </c>
      <c r="D12" s="6">
        <v>2</v>
      </c>
      <c r="E12" s="6">
        <v>3</v>
      </c>
      <c r="F12" s="6">
        <v>1</v>
      </c>
      <c r="G12" s="6">
        <f t="shared" si="0"/>
        <v>23</v>
      </c>
      <c r="H12" s="7">
        <v>0.05</v>
      </c>
      <c r="I12" s="23">
        <f t="shared" si="1"/>
        <v>0.0416666666666667</v>
      </c>
      <c r="J12" s="22"/>
      <c r="Q12" s="25"/>
    </row>
    <row r="13" ht="21" customHeight="1" spans="2:17">
      <c r="B13" s="8" t="s">
        <v>18</v>
      </c>
      <c r="C13" s="9">
        <f>SUM(C4:C12)</f>
        <v>141</v>
      </c>
      <c r="D13" s="9">
        <f t="shared" ref="D13:G13" si="2">SUM(D4:D12)</f>
        <v>46</v>
      </c>
      <c r="E13" s="9">
        <f t="shared" si="2"/>
        <v>19</v>
      </c>
      <c r="F13" s="9">
        <f t="shared" si="2"/>
        <v>10</v>
      </c>
      <c r="G13" s="9">
        <f t="shared" si="2"/>
        <v>158</v>
      </c>
      <c r="H13" s="9"/>
      <c r="I13" s="24"/>
      <c r="J13" s="22"/>
      <c r="Q13" s="25"/>
    </row>
    <row r="14" ht="9" customHeight="1" spans="2:17">
      <c r="B14" s="10"/>
      <c r="C14" s="10"/>
      <c r="D14" s="10"/>
      <c r="E14" s="10"/>
      <c r="F14" s="10"/>
      <c r="G14" s="10"/>
      <c r="H14" s="10"/>
      <c r="I14" s="10"/>
      <c r="J14" s="22"/>
      <c r="K14" s="18"/>
      <c r="L14" s="18"/>
      <c r="M14" s="18"/>
      <c r="N14" s="18"/>
      <c r="O14" s="18"/>
      <c r="P14" s="18"/>
      <c r="Q14" s="26"/>
    </row>
    <row r="15" ht="35.1" customHeight="1" spans="2:17">
      <c r="B15" s="11" t="s">
        <v>19</v>
      </c>
      <c r="C15" s="12" t="s">
        <v>20</v>
      </c>
      <c r="D15" s="13" t="s">
        <v>21</v>
      </c>
      <c r="E15" s="10"/>
      <c r="F15" s="10"/>
      <c r="G15" s="10"/>
      <c r="H15" s="10"/>
      <c r="I15" s="10"/>
      <c r="J15" s="22"/>
      <c r="Q15" s="27"/>
    </row>
    <row r="16" ht="38.1" customHeight="1" spans="2:17">
      <c r="B16" s="5" t="s">
        <v>22</v>
      </c>
      <c r="C16" s="6">
        <v>8</v>
      </c>
      <c r="D16" s="14">
        <f>C16/SUM($C$16:$C$20)</f>
        <v>0.25</v>
      </c>
      <c r="E16" s="10"/>
      <c r="F16" s="10"/>
      <c r="G16" s="10"/>
      <c r="H16" s="10"/>
      <c r="I16" s="10"/>
      <c r="J16" s="22"/>
      <c r="Q16" s="27"/>
    </row>
    <row r="17" ht="38.1" customHeight="1" spans="2:17">
      <c r="B17" s="5" t="s">
        <v>23</v>
      </c>
      <c r="C17" s="6">
        <v>9</v>
      </c>
      <c r="D17" s="14">
        <f>C17/SUM($C$16:$C$20)</f>
        <v>0.28125</v>
      </c>
      <c r="E17" s="10"/>
      <c r="F17" s="10"/>
      <c r="G17" s="10"/>
      <c r="H17" s="10"/>
      <c r="I17" s="10"/>
      <c r="J17" s="22"/>
      <c r="Q17" s="27"/>
    </row>
    <row r="18" ht="38.1" customHeight="1" spans="2:17">
      <c r="B18" s="5" t="s">
        <v>24</v>
      </c>
      <c r="C18" s="6">
        <v>5</v>
      </c>
      <c r="D18" s="14">
        <f>C18/SUM($C$16:$C$20)</f>
        <v>0.15625</v>
      </c>
      <c r="E18" s="10"/>
      <c r="F18" s="10"/>
      <c r="G18" s="10"/>
      <c r="H18" s="10"/>
      <c r="I18" s="10"/>
      <c r="J18" s="22"/>
      <c r="Q18" s="27"/>
    </row>
    <row r="19" ht="38.1" customHeight="1" spans="2:17">
      <c r="B19" s="5" t="s">
        <v>25</v>
      </c>
      <c r="C19" s="6">
        <v>7</v>
      </c>
      <c r="D19" s="14">
        <f>C19/SUM($C$16:$C$20)</f>
        <v>0.21875</v>
      </c>
      <c r="E19" s="10"/>
      <c r="F19" s="10"/>
      <c r="G19" s="10"/>
      <c r="H19" s="10"/>
      <c r="I19" s="10"/>
      <c r="J19" s="22"/>
      <c r="Q19" s="27"/>
    </row>
    <row r="20" ht="21" customHeight="1" spans="2:17">
      <c r="B20" s="5" t="s">
        <v>26</v>
      </c>
      <c r="C20" s="15">
        <v>3</v>
      </c>
      <c r="D20" s="14">
        <f>C20/SUM($C$16:$C$20)</f>
        <v>0.09375</v>
      </c>
      <c r="E20" s="16"/>
      <c r="F20" s="16"/>
      <c r="G20" s="16"/>
      <c r="H20" s="16"/>
      <c r="I20" s="16"/>
      <c r="J20" s="22"/>
      <c r="Q20" s="27"/>
    </row>
    <row r="21" ht="21" customHeight="1" spans="4:10">
      <c r="D21" s="17"/>
      <c r="E21" s="17"/>
      <c r="F21" s="17"/>
      <c r="G21" s="17"/>
      <c r="H21" s="17"/>
      <c r="I21" s="17"/>
      <c r="J21" s="20"/>
    </row>
    <row r="22" ht="21" customHeight="1" spans="2:10">
      <c r="B22" s="18"/>
      <c r="C22" s="18"/>
      <c r="D22" s="19"/>
      <c r="E22" s="19"/>
      <c r="F22" s="19"/>
      <c r="G22" s="19"/>
      <c r="H22" s="19"/>
      <c r="I22" s="19"/>
      <c r="J22" s="20"/>
    </row>
    <row r="23" ht="21" customHeight="1" spans="4:10">
      <c r="D23" s="20"/>
      <c r="E23" s="20"/>
      <c r="F23" s="20"/>
      <c r="G23" s="20"/>
      <c r="H23" s="20"/>
      <c r="I23" s="20"/>
      <c r="J23" s="20"/>
    </row>
    <row r="24" ht="15.6" spans="2:10">
      <c r="B24" s="20"/>
      <c r="C24" s="20"/>
      <c r="D24" s="20"/>
      <c r="E24" s="20"/>
      <c r="F24" s="20"/>
      <c r="G24" s="20"/>
      <c r="H24" s="20"/>
      <c r="I24" s="20"/>
      <c r="J24" s="20"/>
    </row>
  </sheetData>
  <mergeCells count="1">
    <mergeCell ref="B2:P2"/>
  </mergeCells>
  <conditionalFormatting sqref="I4:I12">
    <cfRule type="expression" dxfId="0" priority="1">
      <formula>I4&lt;=H4</formula>
    </cfRule>
    <cfRule type="expression" dxfId="1" priority="2">
      <formula>I4&gt;H4</formula>
    </cfRule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2021-07-09T23:59:00Z</dcterms:created>
  <dcterms:modified xsi:type="dcterms:W3CDTF">2023-02-01T10:01:07Z</dcterms:modified>
</cp:coreProperties>
</file>