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.xml" ContentType="application/vnd.openxmlformats-officedocument.drawingml.chart+xml"/>
  <Override PartName="/xl/charts/chart20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  <Override PartName="/xl/charts/colors17.xml" ContentType="application/vnd.ms-office.chartcolorstyle+xml"/>
  <Override PartName="/xl/charts/colors18.xml" ContentType="application/vnd.ms-office.chartcolorstyle+xml"/>
  <Override PartName="/xl/charts/colors19.xml" ContentType="application/vnd.ms-office.chartcolorstyle+xml"/>
  <Override PartName="/xl/charts/colors2.xml" ContentType="application/vnd.ms-office.chartcolorstyle+xml"/>
  <Override PartName="/xl/charts/colors20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style1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style17.xml" ContentType="application/vnd.ms-office.chartstyle+xml"/>
  <Override PartName="/xl/charts/style18.xml" ContentType="application/vnd.ms-office.chartstyle+xml"/>
  <Override PartName="/xl/charts/style19.xml" ContentType="application/vnd.ms-office.chartstyle+xml"/>
  <Override PartName="/xl/charts/style2.xml" ContentType="application/vnd.ms-office.chartstyle+xml"/>
  <Override PartName="/xl/charts/style20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hidePivotFieldList="1"/>
  <bookViews>
    <workbookView windowWidth="22368" windowHeight="9300" firstSheet="1" activeTab="3"/>
  </bookViews>
  <sheets>
    <sheet name="資料中轉站_耗崽原創設計" sheetId="5" state="hidden" r:id="rId1"/>
    <sheet name="儀表盤" sheetId="2" r:id="rId2"/>
    <sheet name="基礎資料" sheetId="1" r:id="rId3"/>
    <sheet name="人力資源報表" sheetId="4" r:id="rId4"/>
  </sheets>
  <definedNames>
    <definedName name="_xlnm._FilterDatabase" localSheetId="2" hidden="1">基礎資料!$A$2:$J$36</definedName>
  </definedNames>
  <calcPr calcId="144525"/>
  <pivotCaches>
    <pivotCache cacheId="0" r:id="rId5"/>
  </pivotCaches>
</workbook>
</file>

<file path=xl/sharedStrings.xml><?xml version="1.0" encoding="utf-8"?>
<sst xmlns="http://schemas.openxmlformats.org/spreadsheetml/2006/main" count="371" uniqueCount="161">
  <si>
    <t>部門</t>
  </si>
  <si>
    <t xml:space="preserve"> 計數</t>
  </si>
  <si>
    <t>財務部</t>
  </si>
  <si>
    <t>工程部</t>
  </si>
  <si>
    <t>行政部</t>
  </si>
  <si>
    <t>開發部</t>
  </si>
  <si>
    <t>設計部</t>
  </si>
  <si>
    <t>銷售部</t>
  </si>
  <si>
    <t>預算部</t>
  </si>
  <si>
    <t>總計</t>
  </si>
  <si>
    <t>是否離職</t>
  </si>
  <si>
    <t>人數</t>
  </si>
  <si>
    <t>否</t>
  </si>
  <si>
    <t>是</t>
  </si>
  <si>
    <t>性別佔比</t>
  </si>
  <si>
    <t>男</t>
  </si>
  <si>
    <t>女</t>
  </si>
  <si>
    <t>層級</t>
  </si>
  <si>
    <t>高層管理</t>
  </si>
  <si>
    <t>一般員工</t>
  </si>
  <si>
    <t>中層管理</t>
  </si>
  <si>
    <t>部門薪金成本</t>
  </si>
  <si>
    <t>薪金成本</t>
  </si>
  <si>
    <t>年齡分佈</t>
  </si>
  <si>
    <t>25歲以下</t>
  </si>
  <si>
    <t>26-30歲</t>
  </si>
  <si>
    <t>31-35歲</t>
  </si>
  <si>
    <t>36-40歲</t>
  </si>
  <si>
    <t>41歲以上</t>
  </si>
  <si>
    <t>學歷分佈</t>
  </si>
  <si>
    <t>本科</t>
  </si>
  <si>
    <t>本科以上</t>
  </si>
  <si>
    <t>大專</t>
  </si>
  <si>
    <t>高中或中專</t>
  </si>
  <si>
    <t>工作年限</t>
  </si>
  <si>
    <t>2年以下</t>
  </si>
  <si>
    <t>3年-5年</t>
  </si>
  <si>
    <t>5年-8年</t>
  </si>
  <si>
    <t>8年以上</t>
  </si>
  <si>
    <t>行標籤</t>
  </si>
  <si>
    <t>求和項:年齡</t>
  </si>
  <si>
    <t>求和項:工作年限</t>
  </si>
  <si>
    <t>求和項:月薪</t>
  </si>
  <si>
    <t xml:space="preserve"> 柴進</t>
  </si>
  <si>
    <t xml:space="preserve"> 戴宗</t>
  </si>
  <si>
    <t xml:space="preserve"> 公孫勝</t>
  </si>
  <si>
    <t xml:space="preserve"> 關勝</t>
  </si>
  <si>
    <t xml:space="preserve"> 呼延灼</t>
  </si>
  <si>
    <t xml:space="preserve"> 花榮</t>
  </si>
  <si>
    <t xml:space="preserve"> 解寶</t>
  </si>
  <si>
    <t xml:space="preserve"> 解珍</t>
  </si>
  <si>
    <t xml:space="preserve"> 雷橫</t>
  </si>
  <si>
    <t xml:space="preserve"> 李俊</t>
  </si>
  <si>
    <t xml:space="preserve"> 李逵</t>
  </si>
  <si>
    <t xml:space="preserve"> 李應</t>
  </si>
  <si>
    <t xml:space="preserve"> 林沖</t>
  </si>
  <si>
    <t xml:space="preserve"> 劉唐</t>
  </si>
  <si>
    <t xml:space="preserve"> 盧俊義</t>
  </si>
  <si>
    <t xml:space="preserve"> 魯智深</t>
  </si>
  <si>
    <t xml:space="preserve"> 秦明</t>
  </si>
  <si>
    <t xml:space="preserve"> 阮小二</t>
  </si>
  <si>
    <t xml:space="preserve"> 阮小七</t>
  </si>
  <si>
    <t xml:space="preserve"> 阮小五</t>
  </si>
  <si>
    <t xml:space="preserve"> 石秀</t>
  </si>
  <si>
    <t xml:space="preserve"> 史進</t>
  </si>
  <si>
    <t xml:space="preserve"> 索超</t>
  </si>
  <si>
    <t xml:space="preserve"> 吳用</t>
  </si>
  <si>
    <t xml:space="preserve"> 武松</t>
  </si>
  <si>
    <t xml:space="preserve"> 徐寧</t>
  </si>
  <si>
    <t xml:space="preserve"> 燕青</t>
  </si>
  <si>
    <t xml:space="preserve"> 楊雄</t>
  </si>
  <si>
    <t xml:space="preserve"> 楊志</t>
  </si>
  <si>
    <t xml:space="preserve"> 張橫</t>
  </si>
  <si>
    <t xml:space="preserve"> 張清</t>
  </si>
  <si>
    <t xml:space="preserve"> 張順</t>
  </si>
  <si>
    <t xml:space="preserve"> 朱仝</t>
  </si>
  <si>
    <t>耗崽</t>
  </si>
  <si>
    <t>公司員工人力資源基礎資料表</t>
  </si>
  <si>
    <t>序號</t>
  </si>
  <si>
    <t>姓名</t>
  </si>
  <si>
    <t>性別</t>
  </si>
  <si>
    <t>身份證號碼</t>
  </si>
  <si>
    <t>年齡</t>
  </si>
  <si>
    <t>入職時間</t>
  </si>
  <si>
    <t>部門</t>
  </si>
  <si>
    <t>層級</t>
  </si>
  <si>
    <t>學歷</t>
  </si>
  <si>
    <t>月薪</t>
  </si>
  <si>
    <t>計數</t>
  </si>
  <si>
    <t>年齡分佈</t>
  </si>
  <si>
    <t>工作年限分佈</t>
  </si>
  <si>
    <t>是否離職</t>
  </si>
  <si>
    <t>姓名1</t>
  </si>
  <si>
    <t>3401231989040201298</t>
  </si>
  <si>
    <t>財務部</t>
  </si>
  <si>
    <t>一般員工</t>
  </si>
  <si>
    <t>高中或中專</t>
  </si>
  <si>
    <t>姓名2</t>
  </si>
  <si>
    <t>3401231983040201298</t>
  </si>
  <si>
    <t>銷售部</t>
  </si>
  <si>
    <t>中層管理</t>
  </si>
  <si>
    <t>大專</t>
  </si>
  <si>
    <t>姓名3</t>
  </si>
  <si>
    <t>3401231978040201298</t>
  </si>
  <si>
    <t>高層管理</t>
  </si>
  <si>
    <t>姓名4</t>
  </si>
  <si>
    <t>姓名5</t>
  </si>
  <si>
    <t>3401231997040201298</t>
  </si>
  <si>
    <t>設計部</t>
  </si>
  <si>
    <t>姓名6</t>
  </si>
  <si>
    <t>開發部</t>
  </si>
  <si>
    <t>姓名7</t>
  </si>
  <si>
    <t>預算部</t>
  </si>
  <si>
    <t>姓名8</t>
  </si>
  <si>
    <t>3401231999040201298</t>
  </si>
  <si>
    <t>姓名9</t>
  </si>
  <si>
    <t>3401231988040201298</t>
  </si>
  <si>
    <t>姓名10</t>
  </si>
  <si>
    <t>3401231987040201298</t>
  </si>
  <si>
    <t>姓名11</t>
  </si>
  <si>
    <t>姓名12</t>
  </si>
  <si>
    <t>3401231979040201298</t>
  </si>
  <si>
    <t>姓名13</t>
  </si>
  <si>
    <t>3401231960040201298</t>
  </si>
  <si>
    <t>姓名14</t>
  </si>
  <si>
    <t>3401231969040201298</t>
  </si>
  <si>
    <t>姓名15</t>
  </si>
  <si>
    <t>3401231985040201298</t>
  </si>
  <si>
    <t>姓名16</t>
  </si>
  <si>
    <t>3401231984040201298</t>
  </si>
  <si>
    <t>姓名17</t>
  </si>
  <si>
    <t>姓名18</t>
  </si>
  <si>
    <t>3401231991040201298</t>
  </si>
  <si>
    <t>姓名19</t>
  </si>
  <si>
    <t>3401231992040201298</t>
  </si>
  <si>
    <t>姓名20</t>
  </si>
  <si>
    <t>3401231993040201298</t>
  </si>
  <si>
    <t>姓名21</t>
  </si>
  <si>
    <t>姓名22</t>
  </si>
  <si>
    <t>3401231994040201298</t>
  </si>
  <si>
    <t>姓名23</t>
  </si>
  <si>
    <t>3401231995040201298</t>
  </si>
  <si>
    <t>姓名24</t>
  </si>
  <si>
    <t>姓名25</t>
  </si>
  <si>
    <t>姓名26</t>
  </si>
  <si>
    <t>3401231986040201298</t>
  </si>
  <si>
    <t>姓名27</t>
  </si>
  <si>
    <t>3401231965040201298</t>
  </si>
  <si>
    <t>姓名28</t>
  </si>
  <si>
    <t>姓名29</t>
  </si>
  <si>
    <t>姓名30</t>
  </si>
  <si>
    <t>姓名31</t>
  </si>
  <si>
    <t>姓名32</t>
  </si>
  <si>
    <t>姓名33</t>
  </si>
  <si>
    <t>姓名34</t>
  </si>
  <si>
    <t>2381981989187898175</t>
  </si>
  <si>
    <t>部門分類</t>
  </si>
  <si>
    <t>求和項:計數</t>
  </si>
  <si>
    <t>計數項:性別</t>
  </si>
  <si>
    <t>計數項:入職時間</t>
  </si>
  <si>
    <t>總計</t>
  </si>
</sst>
</file>

<file path=xl/styles.xml><?xml version="1.0" encoding="utf-8"?>
<styleSheet xmlns="http://schemas.openxmlformats.org/spreadsheetml/2006/main">
  <numFmts count="17"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  <numFmt numFmtId="178" formatCode="_ * #,##0.00_ ;_ * \-#,##0.00_ ;_ * &quot;-&quot;??_ ;_ @_ "/>
    <numFmt numFmtId="179" formatCode="_ * #,##0_ ;_ * \-#,##0_ ;_ * &quot;-&quot;_ ;_ @_ "/>
    <numFmt numFmtId="180" formatCode="yyyy/m/d;@"/>
    <numFmt numFmtId="181" formatCode="0_);[Red]\(0\)"/>
    <numFmt numFmtId="182" formatCode="0_);[Red]\(0\)"/>
    <numFmt numFmtId="183" formatCode="0_);[Red]\(0\)"/>
    <numFmt numFmtId="184" formatCode="0_);[Red]\(0\)"/>
    <numFmt numFmtId="185" formatCode="0_);[Red]\(0\)"/>
    <numFmt numFmtId="186" formatCode="0_);[Red]\(0\)"/>
    <numFmt numFmtId="187" formatCode="0_);[Red]\(0\)"/>
    <numFmt numFmtId="188" formatCode="0_);[Red]\(0\)"/>
    <numFmt numFmtId="189" formatCode="0_);[Red]\(0\)"/>
    <numFmt numFmtId="190" formatCode="0_);[Red]\(0\)"/>
    <numFmt numFmtId="191" formatCode="0_);[Red]\(0\)"/>
    <numFmt numFmtId="192" formatCode="0_);[Red]\(0\)"/>
  </numFmts>
  <fonts count="28">
    <font>
      <sz val="11"/>
      <color theme="1"/>
      <name val="宋体"/>
      <charset val="134"/>
      <scheme val="minor"/>
    </font>
    <font>
      <sz val="16"/>
      <color theme="1"/>
      <name val="方正楷体简体"/>
      <charset val="134"/>
    </font>
    <font>
      <sz val="16"/>
      <color theme="0"/>
      <name val="微软雅黑"/>
      <charset val="134"/>
    </font>
    <font>
      <sz val="16"/>
      <color theme="1"/>
      <name val="微软雅黑"/>
      <charset val="134"/>
    </font>
    <font>
      <sz val="11"/>
      <color theme="1"/>
      <name val="方正楷体简体"/>
      <charset val="134"/>
    </font>
    <font>
      <b/>
      <sz val="20"/>
      <color theme="0"/>
      <name val="微软雅黑"/>
      <charset val="134"/>
    </font>
    <font>
      <sz val="11"/>
      <color theme="0"/>
      <name val="微软雅黑"/>
      <charset val="134"/>
    </font>
    <font>
      <sz val="11"/>
      <color theme="1"/>
      <name val="微软雅黑"/>
      <charset val="134"/>
    </font>
    <font>
      <sz val="14"/>
      <color theme="1"/>
      <name val="方正楷体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theme="1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C142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22" fillId="16" borderId="2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NumberFormat="1" applyFont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180" fontId="7" fillId="0" borderId="1" xfId="0" applyNumberFormat="1" applyFont="1" applyBorder="1" applyAlignment="1">
      <alignment horizontal="center"/>
    </xf>
    <xf numFmtId="4" fontId="6" fillId="4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/>
    </xf>
    <xf numFmtId="0" fontId="7" fillId="0" borderId="1" xfId="0" applyFont="1" applyBorder="1">
      <alignment vertical="center"/>
    </xf>
    <xf numFmtId="0" fontId="7" fillId="0" borderId="1" xfId="0" applyNumberFormat="1" applyFont="1" applyBorder="1">
      <alignment vertical="center"/>
    </xf>
    <xf numFmtId="181" fontId="7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NumberFormat="1" applyFont="1">
      <alignment vertical="center"/>
    </xf>
    <xf numFmtId="0" fontId="8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55"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alignment horizontal="left"/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name val="方正楷体简体"/>
        <scheme val="none"/>
        <charset val="134"/>
        <family val="4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name val="微软雅黑"/>
        <scheme val="none"/>
        <family val="2"/>
      </font>
    </dxf>
    <dxf>
      <font>
        <name val="微软雅黑"/>
        <scheme val="none"/>
        <family val="2"/>
      </font>
    </dxf>
    <dxf>
      <font>
        <name val="微软雅黑"/>
        <scheme val="none"/>
        <family val="2"/>
      </font>
    </dxf>
    <dxf>
      <font>
        <name val="微软雅黑"/>
        <scheme val="none"/>
        <family val="2"/>
      </font>
    </dxf>
    <dxf>
      <font>
        <name val="微软雅黑"/>
        <scheme val="none"/>
        <family val="2"/>
      </font>
    </dxf>
    <dxf>
      <font>
        <name val="微软雅黑"/>
        <scheme val="none"/>
        <family val="2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theme="0"/>
      </font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alignment horizont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alignment horizontal="lef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14" formatCode="yyyy/m/d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49" formatCode="@"/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49" formatCode="@"/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180" formatCode="yyyy/m/d;@"/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14" formatCode="yyyy/m/d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4" formatCode="#,##0.00"/>
      <alignment horizontal="righ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strike val="0"/>
        <u val="none"/>
        <sz val="1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strike val="0"/>
        <u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numFmt numFmtId="181" formatCode="0_);[Red]\(0\)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b val="0"/>
        <i val="0"/>
        <strike val="0"/>
        <u val="none"/>
        <sz val="11"/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charset val="134"/>
        <family val="2"/>
        <strike val="0"/>
        <u val="none"/>
      </font>
      <alignment horizontal="center" vertic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F656B1"/>
      <color rgb="005DFFFF"/>
      <color rgb="003B3D4D"/>
      <color rgb="00FFAD6B"/>
      <color rgb="00FFEE3F"/>
      <color rgb="00FF0057"/>
      <color rgb="00EB5D54"/>
      <color rgb="00A8F484"/>
      <color rgb="00802EDC"/>
      <color rgb="007458B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[50深藍商務公司人力資源看板.xlsx]資料中轉站_耗崽原創設計!耗崽原創圖表1</c:name>
    <c:fmtId val="0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資料中轉站_耗崽原創設計!$B$3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資料中轉站_耗崽原創設計!$A$4:$A$11</c:f>
              <c:strCache>
                <c:ptCount val="7"/>
                <c:pt idx="0">
                  <c:v>財務部</c:v>
                </c:pt>
                <c:pt idx="1">
                  <c:v>工程部</c:v>
                </c:pt>
                <c:pt idx="2">
                  <c:v>行政部</c:v>
                </c:pt>
                <c:pt idx="3">
                  <c:v>開發部</c:v>
                </c:pt>
                <c:pt idx="4">
                  <c:v>設計部</c:v>
                </c:pt>
                <c:pt idx="5">
                  <c:v>銷售部</c:v>
                </c:pt>
                <c:pt idx="6">
                  <c:v>預算部</c:v>
                </c:pt>
              </c:strCache>
            </c:strRef>
          </c:cat>
          <c:val>
            <c:numRef>
              <c:f>資料中轉站_耗崽原創設計!$B$4:$B$11</c:f>
              <c:numCache>
                <c:formatCode>General</c:formatCode>
                <c:ptCount val="7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2391960"/>
        <c:axId val="492392944"/>
      </c:barChart>
      <c:catAx>
        <c:axId val="492391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2392944"/>
        <c:crosses val="autoZero"/>
        <c:auto val="1"/>
        <c:lblAlgn val="ctr"/>
        <c:lblOffset val="100"/>
        <c:noMultiLvlLbl val="0"/>
      </c:catAx>
      <c:valAx>
        <c:axId val="49239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2391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[50深藍商務公司人力資源看板.xlsx]資料中轉站_耗崽原創設計!耗崽原創圖表6</c:name>
    <c:fmtId val="1"/>
  </c:pivotSource>
  <c:chart>
    <c:autoTitleDeleted val="1"/>
    <c:plotArea>
      <c:layout/>
      <c:areaChart>
        <c:grouping val="standard"/>
        <c:varyColors val="0"/>
        <c:ser>
          <c:idx val="1"/>
          <c:order val="1"/>
          <c:tx>
            <c:strRef>
              <c:f>資料中轉站_耗崽原創設計!$C$129</c:f>
              <c:strCache>
                <c:ptCount val="1"/>
                <c:pt idx="0">
                  <c:v>求和項:工作年限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1">
                  <a:alpha val="99000"/>
                </a:schemeClr>
              </a:solidFill>
            </a:ln>
            <a:effectLst/>
          </c:spPr>
          <c:dLbls>
            <c:delete val="1"/>
          </c:dLbls>
          <c:cat>
            <c:strRef>
              <c:f>資料中轉站_耗崽原創設計!$A$130:$A$164</c:f>
              <c:strCache>
                <c:ptCount val="34"/>
                <c:pt idx="0">
                  <c:v> 柴進</c:v>
                </c:pt>
                <c:pt idx="1">
                  <c:v> 戴宗</c:v>
                </c:pt>
                <c:pt idx="2">
                  <c:v> 公孫勝</c:v>
                </c:pt>
                <c:pt idx="3">
                  <c:v> 關勝</c:v>
                </c:pt>
                <c:pt idx="4">
                  <c:v> 呼延灼</c:v>
                </c:pt>
                <c:pt idx="5">
                  <c:v> 花榮</c:v>
                </c:pt>
                <c:pt idx="6">
                  <c:v> 解寶</c:v>
                </c:pt>
                <c:pt idx="7">
                  <c:v> 解珍</c:v>
                </c:pt>
                <c:pt idx="8">
                  <c:v> 雷橫</c:v>
                </c:pt>
                <c:pt idx="9">
                  <c:v> 李俊</c:v>
                </c:pt>
                <c:pt idx="10">
                  <c:v> 李逵</c:v>
                </c:pt>
                <c:pt idx="11">
                  <c:v> 李應</c:v>
                </c:pt>
                <c:pt idx="12">
                  <c:v> 林沖</c:v>
                </c:pt>
                <c:pt idx="13">
                  <c:v> 劉唐</c:v>
                </c:pt>
                <c:pt idx="14">
                  <c:v> 盧俊義</c:v>
                </c:pt>
                <c:pt idx="15">
                  <c:v> 魯智深</c:v>
                </c:pt>
                <c:pt idx="16">
                  <c:v> 秦明</c:v>
                </c:pt>
                <c:pt idx="17">
                  <c:v> 阮小二</c:v>
                </c:pt>
                <c:pt idx="18">
                  <c:v> 阮小七</c:v>
                </c:pt>
                <c:pt idx="19">
                  <c:v> 阮小五</c:v>
                </c:pt>
                <c:pt idx="20">
                  <c:v> 石秀</c:v>
                </c:pt>
                <c:pt idx="21">
                  <c:v> 史進</c:v>
                </c:pt>
                <c:pt idx="22">
                  <c:v> 索超</c:v>
                </c:pt>
                <c:pt idx="23">
                  <c:v> 吳用</c:v>
                </c:pt>
                <c:pt idx="24">
                  <c:v> 武松</c:v>
                </c:pt>
                <c:pt idx="25">
                  <c:v> 徐寧</c:v>
                </c:pt>
                <c:pt idx="26">
                  <c:v> 燕青</c:v>
                </c:pt>
                <c:pt idx="27">
                  <c:v> 楊雄</c:v>
                </c:pt>
                <c:pt idx="28">
                  <c:v> 楊志</c:v>
                </c:pt>
                <c:pt idx="29">
                  <c:v> 張橫</c:v>
                </c:pt>
                <c:pt idx="30">
                  <c:v> 張清</c:v>
                </c:pt>
                <c:pt idx="31">
                  <c:v> 張順</c:v>
                </c:pt>
                <c:pt idx="32">
                  <c:v> 朱仝</c:v>
                </c:pt>
                <c:pt idx="33">
                  <c:v>耗崽</c:v>
                </c:pt>
              </c:strCache>
            </c:strRef>
          </c:cat>
          <c:val>
            <c:numRef>
              <c:f>資料中轉站_耗崽原創設計!$C$130:$C$164</c:f>
              <c:numCache>
                <c:formatCode>General</c:formatCode>
                <c:ptCount val="34"/>
                <c:pt idx="0">
                  <c:v>10</c:v>
                </c:pt>
                <c:pt idx="1">
                  <c:v>12</c:v>
                </c:pt>
                <c:pt idx="2">
                  <c:v>8</c:v>
                </c:pt>
                <c:pt idx="3">
                  <c:v>0</c:v>
                </c:pt>
                <c:pt idx="4">
                  <c:v>7</c:v>
                </c:pt>
                <c:pt idx="5">
                  <c:v>9</c:v>
                </c:pt>
                <c:pt idx="6">
                  <c:v>1</c:v>
                </c:pt>
                <c:pt idx="7">
                  <c:v>1</c:v>
                </c:pt>
                <c:pt idx="8">
                  <c:v>11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11</c:v>
                </c:pt>
                <c:pt idx="13">
                  <c:v>4</c:v>
                </c:pt>
                <c:pt idx="14">
                  <c:v>12</c:v>
                </c:pt>
                <c:pt idx="15">
                  <c:v>8</c:v>
                </c:pt>
                <c:pt idx="16">
                  <c:v>2</c:v>
                </c:pt>
                <c:pt idx="17">
                  <c:v>3</c:v>
                </c:pt>
                <c:pt idx="18">
                  <c:v>2</c:v>
                </c:pt>
                <c:pt idx="19">
                  <c:v>10</c:v>
                </c:pt>
                <c:pt idx="20">
                  <c:v>9</c:v>
                </c:pt>
                <c:pt idx="21">
                  <c:v>7</c:v>
                </c:pt>
                <c:pt idx="22">
                  <c:v>8</c:v>
                </c:pt>
                <c:pt idx="23">
                  <c:v>3</c:v>
                </c:pt>
                <c:pt idx="24">
                  <c:v>9</c:v>
                </c:pt>
                <c:pt idx="25">
                  <c:v>7</c:v>
                </c:pt>
                <c:pt idx="26">
                  <c:v>4</c:v>
                </c:pt>
                <c:pt idx="27">
                  <c:v>5</c:v>
                </c:pt>
                <c:pt idx="28">
                  <c:v>5</c:v>
                </c:pt>
                <c:pt idx="29">
                  <c:v>6</c:v>
                </c:pt>
                <c:pt idx="30">
                  <c:v>0</c:v>
                </c:pt>
                <c:pt idx="31">
                  <c:v>2</c:v>
                </c:pt>
                <c:pt idx="32">
                  <c:v>6</c:v>
                </c:pt>
                <c:pt idx="3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815352"/>
        <c:axId val="738823880"/>
      </c:areaChart>
      <c:barChart>
        <c:barDir val="col"/>
        <c:grouping val="clustered"/>
        <c:varyColors val="0"/>
        <c:ser>
          <c:idx val="2"/>
          <c:order val="2"/>
          <c:tx>
            <c:strRef>
              <c:f>資料中轉站_耗崽原創設計!$D$129</c:f>
              <c:strCache>
                <c:ptCount val="1"/>
                <c:pt idx="0">
                  <c:v>求和項:月薪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資料中轉站_耗崽原創設計!$A$130:$A$164</c:f>
              <c:strCache>
                <c:ptCount val="34"/>
                <c:pt idx="0">
                  <c:v> 柴進</c:v>
                </c:pt>
                <c:pt idx="1">
                  <c:v> 戴宗</c:v>
                </c:pt>
                <c:pt idx="2">
                  <c:v> 公孫勝</c:v>
                </c:pt>
                <c:pt idx="3">
                  <c:v> 關勝</c:v>
                </c:pt>
                <c:pt idx="4">
                  <c:v> 呼延灼</c:v>
                </c:pt>
                <c:pt idx="5">
                  <c:v> 花榮</c:v>
                </c:pt>
                <c:pt idx="6">
                  <c:v> 解寶</c:v>
                </c:pt>
                <c:pt idx="7">
                  <c:v> 解珍</c:v>
                </c:pt>
                <c:pt idx="8">
                  <c:v> 雷橫</c:v>
                </c:pt>
                <c:pt idx="9">
                  <c:v> 李俊</c:v>
                </c:pt>
                <c:pt idx="10">
                  <c:v> 李逵</c:v>
                </c:pt>
                <c:pt idx="11">
                  <c:v> 李應</c:v>
                </c:pt>
                <c:pt idx="12">
                  <c:v> 林沖</c:v>
                </c:pt>
                <c:pt idx="13">
                  <c:v> 劉唐</c:v>
                </c:pt>
                <c:pt idx="14">
                  <c:v> 盧俊義</c:v>
                </c:pt>
                <c:pt idx="15">
                  <c:v> 魯智深</c:v>
                </c:pt>
                <c:pt idx="16">
                  <c:v> 秦明</c:v>
                </c:pt>
                <c:pt idx="17">
                  <c:v> 阮小二</c:v>
                </c:pt>
                <c:pt idx="18">
                  <c:v> 阮小七</c:v>
                </c:pt>
                <c:pt idx="19">
                  <c:v> 阮小五</c:v>
                </c:pt>
                <c:pt idx="20">
                  <c:v> 石秀</c:v>
                </c:pt>
                <c:pt idx="21">
                  <c:v> 史進</c:v>
                </c:pt>
                <c:pt idx="22">
                  <c:v> 索超</c:v>
                </c:pt>
                <c:pt idx="23">
                  <c:v> 吳用</c:v>
                </c:pt>
                <c:pt idx="24">
                  <c:v> 武松</c:v>
                </c:pt>
                <c:pt idx="25">
                  <c:v> 徐寧</c:v>
                </c:pt>
                <c:pt idx="26">
                  <c:v> 燕青</c:v>
                </c:pt>
                <c:pt idx="27">
                  <c:v> 楊雄</c:v>
                </c:pt>
                <c:pt idx="28">
                  <c:v> 楊志</c:v>
                </c:pt>
                <c:pt idx="29">
                  <c:v> 張橫</c:v>
                </c:pt>
                <c:pt idx="30">
                  <c:v> 張清</c:v>
                </c:pt>
                <c:pt idx="31">
                  <c:v> 張順</c:v>
                </c:pt>
                <c:pt idx="32">
                  <c:v> 朱仝</c:v>
                </c:pt>
                <c:pt idx="33">
                  <c:v>耗崽</c:v>
                </c:pt>
              </c:strCache>
            </c:strRef>
          </c:cat>
          <c:val>
            <c:numRef>
              <c:f>資料中轉站_耗崽原創設計!$D$130:$D$164</c:f>
              <c:numCache>
                <c:formatCode>General</c:formatCode>
                <c:ptCount val="34"/>
                <c:pt idx="0">
                  <c:v>20000</c:v>
                </c:pt>
                <c:pt idx="1">
                  <c:v>7800</c:v>
                </c:pt>
                <c:pt idx="2">
                  <c:v>9800</c:v>
                </c:pt>
                <c:pt idx="3">
                  <c:v>2500</c:v>
                </c:pt>
                <c:pt idx="4">
                  <c:v>3500</c:v>
                </c:pt>
                <c:pt idx="5">
                  <c:v>25000</c:v>
                </c:pt>
                <c:pt idx="6">
                  <c:v>3500</c:v>
                </c:pt>
                <c:pt idx="7">
                  <c:v>2500</c:v>
                </c:pt>
                <c:pt idx="8">
                  <c:v>4800</c:v>
                </c:pt>
                <c:pt idx="9">
                  <c:v>2500</c:v>
                </c:pt>
                <c:pt idx="10">
                  <c:v>1800</c:v>
                </c:pt>
                <c:pt idx="11">
                  <c:v>3500</c:v>
                </c:pt>
                <c:pt idx="12">
                  <c:v>10000</c:v>
                </c:pt>
                <c:pt idx="13">
                  <c:v>5600</c:v>
                </c:pt>
                <c:pt idx="14">
                  <c:v>2500</c:v>
                </c:pt>
                <c:pt idx="15">
                  <c:v>3500</c:v>
                </c:pt>
                <c:pt idx="16">
                  <c:v>4800</c:v>
                </c:pt>
                <c:pt idx="17">
                  <c:v>18000</c:v>
                </c:pt>
                <c:pt idx="18">
                  <c:v>4800</c:v>
                </c:pt>
                <c:pt idx="19">
                  <c:v>2500</c:v>
                </c:pt>
                <c:pt idx="20">
                  <c:v>4800</c:v>
                </c:pt>
                <c:pt idx="21">
                  <c:v>2500</c:v>
                </c:pt>
                <c:pt idx="22">
                  <c:v>3500</c:v>
                </c:pt>
                <c:pt idx="23">
                  <c:v>2500</c:v>
                </c:pt>
                <c:pt idx="24">
                  <c:v>3500</c:v>
                </c:pt>
                <c:pt idx="25">
                  <c:v>2000</c:v>
                </c:pt>
                <c:pt idx="26">
                  <c:v>4800</c:v>
                </c:pt>
                <c:pt idx="27">
                  <c:v>8000</c:v>
                </c:pt>
                <c:pt idx="28">
                  <c:v>4800</c:v>
                </c:pt>
                <c:pt idx="29">
                  <c:v>3500</c:v>
                </c:pt>
                <c:pt idx="30">
                  <c:v>2500</c:v>
                </c:pt>
                <c:pt idx="31">
                  <c:v>3500</c:v>
                </c:pt>
                <c:pt idx="32">
                  <c:v>2500</c:v>
                </c:pt>
                <c:pt idx="33">
                  <c:v>2200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89730032"/>
        <c:axId val="489731016"/>
      </c:barChart>
      <c:lineChart>
        <c:grouping val="stacked"/>
        <c:varyColors val="0"/>
        <c:ser>
          <c:idx val="0"/>
          <c:order val="0"/>
          <c:tx>
            <c:strRef>
              <c:f>資料中轉站_耗崽原創設計!$B$129</c:f>
              <c:strCache>
                <c:ptCount val="1"/>
                <c:pt idx="0">
                  <c:v>求和項:年齡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資料中轉站_耗崽原創設計!$A$130:$A$164</c:f>
              <c:strCache>
                <c:ptCount val="34"/>
                <c:pt idx="0">
                  <c:v> 柴進</c:v>
                </c:pt>
                <c:pt idx="1">
                  <c:v> 戴宗</c:v>
                </c:pt>
                <c:pt idx="2">
                  <c:v> 公孫勝</c:v>
                </c:pt>
                <c:pt idx="3">
                  <c:v> 關勝</c:v>
                </c:pt>
                <c:pt idx="4">
                  <c:v> 呼延灼</c:v>
                </c:pt>
                <c:pt idx="5">
                  <c:v> 花榮</c:v>
                </c:pt>
                <c:pt idx="6">
                  <c:v> 解寶</c:v>
                </c:pt>
                <c:pt idx="7">
                  <c:v> 解珍</c:v>
                </c:pt>
                <c:pt idx="8">
                  <c:v> 雷橫</c:v>
                </c:pt>
                <c:pt idx="9">
                  <c:v> 李俊</c:v>
                </c:pt>
                <c:pt idx="10">
                  <c:v> 李逵</c:v>
                </c:pt>
                <c:pt idx="11">
                  <c:v> 李應</c:v>
                </c:pt>
                <c:pt idx="12">
                  <c:v> 林沖</c:v>
                </c:pt>
                <c:pt idx="13">
                  <c:v> 劉唐</c:v>
                </c:pt>
                <c:pt idx="14">
                  <c:v> 盧俊義</c:v>
                </c:pt>
                <c:pt idx="15">
                  <c:v> 魯智深</c:v>
                </c:pt>
                <c:pt idx="16">
                  <c:v> 秦明</c:v>
                </c:pt>
                <c:pt idx="17">
                  <c:v> 阮小二</c:v>
                </c:pt>
                <c:pt idx="18">
                  <c:v> 阮小七</c:v>
                </c:pt>
                <c:pt idx="19">
                  <c:v> 阮小五</c:v>
                </c:pt>
                <c:pt idx="20">
                  <c:v> 石秀</c:v>
                </c:pt>
                <c:pt idx="21">
                  <c:v> 史進</c:v>
                </c:pt>
                <c:pt idx="22">
                  <c:v> 索超</c:v>
                </c:pt>
                <c:pt idx="23">
                  <c:v> 吳用</c:v>
                </c:pt>
                <c:pt idx="24">
                  <c:v> 武松</c:v>
                </c:pt>
                <c:pt idx="25">
                  <c:v> 徐寧</c:v>
                </c:pt>
                <c:pt idx="26">
                  <c:v> 燕青</c:v>
                </c:pt>
                <c:pt idx="27">
                  <c:v> 楊雄</c:v>
                </c:pt>
                <c:pt idx="28">
                  <c:v> 楊志</c:v>
                </c:pt>
                <c:pt idx="29">
                  <c:v> 張橫</c:v>
                </c:pt>
                <c:pt idx="30">
                  <c:v> 張清</c:v>
                </c:pt>
                <c:pt idx="31">
                  <c:v> 張順</c:v>
                </c:pt>
                <c:pt idx="32">
                  <c:v> 朱仝</c:v>
                </c:pt>
                <c:pt idx="33">
                  <c:v>耗崽</c:v>
                </c:pt>
              </c:strCache>
            </c:strRef>
          </c:cat>
          <c:val>
            <c:numRef>
              <c:f>資料中轉站_耗崽原創設計!$B$130:$B$164</c:f>
              <c:numCache>
                <c:formatCode>General</c:formatCode>
                <c:ptCount val="34"/>
                <c:pt idx="0">
                  <c:v>42</c:v>
                </c:pt>
                <c:pt idx="1">
                  <c:v>51</c:v>
                </c:pt>
                <c:pt idx="2">
                  <c:v>29</c:v>
                </c:pt>
                <c:pt idx="3">
                  <c:v>34</c:v>
                </c:pt>
                <c:pt idx="4">
                  <c:v>28</c:v>
                </c:pt>
                <c:pt idx="5">
                  <c:v>55</c:v>
                </c:pt>
                <c:pt idx="6">
                  <c:v>42</c:v>
                </c:pt>
                <c:pt idx="7">
                  <c:v>33</c:v>
                </c:pt>
                <c:pt idx="8">
                  <c:v>35</c:v>
                </c:pt>
                <c:pt idx="9">
                  <c:v>25</c:v>
                </c:pt>
                <c:pt idx="10">
                  <c:v>41</c:v>
                </c:pt>
                <c:pt idx="11">
                  <c:v>41</c:v>
                </c:pt>
                <c:pt idx="12">
                  <c:v>37</c:v>
                </c:pt>
                <c:pt idx="13">
                  <c:v>26</c:v>
                </c:pt>
                <c:pt idx="14">
                  <c:v>31</c:v>
                </c:pt>
                <c:pt idx="15">
                  <c:v>36</c:v>
                </c:pt>
                <c:pt idx="16">
                  <c:v>42</c:v>
                </c:pt>
                <c:pt idx="17">
                  <c:v>31</c:v>
                </c:pt>
                <c:pt idx="18">
                  <c:v>31</c:v>
                </c:pt>
                <c:pt idx="19">
                  <c:v>36</c:v>
                </c:pt>
                <c:pt idx="20">
                  <c:v>31</c:v>
                </c:pt>
                <c:pt idx="21">
                  <c:v>23</c:v>
                </c:pt>
                <c:pt idx="22">
                  <c:v>23</c:v>
                </c:pt>
                <c:pt idx="23">
                  <c:v>33</c:v>
                </c:pt>
                <c:pt idx="24">
                  <c:v>31</c:v>
                </c:pt>
                <c:pt idx="25">
                  <c:v>37</c:v>
                </c:pt>
                <c:pt idx="26">
                  <c:v>32</c:v>
                </c:pt>
                <c:pt idx="27">
                  <c:v>21</c:v>
                </c:pt>
                <c:pt idx="28">
                  <c:v>31</c:v>
                </c:pt>
                <c:pt idx="29">
                  <c:v>31</c:v>
                </c:pt>
                <c:pt idx="30">
                  <c:v>60</c:v>
                </c:pt>
                <c:pt idx="31">
                  <c:v>32</c:v>
                </c:pt>
                <c:pt idx="32">
                  <c:v>27</c:v>
                </c:pt>
                <c:pt idx="33">
                  <c:v>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738815352"/>
        <c:axId val="738823880"/>
      </c:lineChart>
      <c:catAx>
        <c:axId val="48973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方正楷體簡體" panose="03000509000000000000" pitchFamily="65" charset="-122"/>
                <a:ea typeface="方正楷體簡體" panose="03000509000000000000" pitchFamily="65" charset="-122"/>
                <a:cs typeface="+mn-cs"/>
              </a:defRPr>
            </a:pPr>
          </a:p>
        </c:txPr>
        <c:crossAx val="489731016"/>
        <c:crosses val="autoZero"/>
        <c:auto val="1"/>
        <c:lblAlgn val="ctr"/>
        <c:lblOffset val="100"/>
        <c:noMultiLvlLbl val="0"/>
      </c:catAx>
      <c:valAx>
        <c:axId val="489731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89730032"/>
        <c:crosses val="autoZero"/>
        <c:crossBetween val="between"/>
      </c:valAx>
      <c:catAx>
        <c:axId val="738815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38823880"/>
        <c:crosses val="autoZero"/>
        <c:auto val="1"/>
        <c:lblAlgn val="ctr"/>
        <c:lblOffset val="100"/>
        <c:noMultiLvlLbl val="0"/>
      </c:catAx>
      <c:valAx>
        <c:axId val="7388238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38815352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[50深藍商務公司人力資源看板.xlsx]資料中轉站_耗崽原創設計!耗崽原創圖表1</c:name>
    <c:fmtId val="2"/>
  </c:pivotSource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資料中轉站_耗崽原創設計!$B$3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資料中轉站_耗崽原創設計!$A$4:$A$11</c:f>
              <c:strCache>
                <c:ptCount val="7"/>
                <c:pt idx="0">
                  <c:v>財務部</c:v>
                </c:pt>
                <c:pt idx="1">
                  <c:v>工程部</c:v>
                </c:pt>
                <c:pt idx="2">
                  <c:v>行政部</c:v>
                </c:pt>
                <c:pt idx="3">
                  <c:v>開發部</c:v>
                </c:pt>
                <c:pt idx="4">
                  <c:v>設計部</c:v>
                </c:pt>
                <c:pt idx="5">
                  <c:v>銷售部</c:v>
                </c:pt>
                <c:pt idx="6">
                  <c:v>預算部</c:v>
                </c:pt>
              </c:strCache>
            </c:strRef>
          </c:cat>
          <c:val>
            <c:numRef>
              <c:f>資料中轉站_耗崽原創設計!$B$4:$B$11</c:f>
              <c:numCache>
                <c:formatCode>General</c:formatCode>
                <c:ptCount val="7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2391960"/>
        <c:axId val="492392944"/>
      </c:barChart>
      <c:catAx>
        <c:axId val="492391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alpha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92392944"/>
        <c:crosses val="autoZero"/>
        <c:auto val="1"/>
        <c:lblAlgn val="ctr"/>
        <c:lblOffset val="100"/>
        <c:noMultiLvlLbl val="0"/>
      </c:catAx>
      <c:valAx>
        <c:axId val="4923929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92391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[50深藍商務公司人力資源看板.xlsx]資料中轉站_耗崽原創設計!耗崽原創圖表2</c:name>
    <c:fmtId val="2"/>
  </c:pivotSource>
  <c:chart>
    <c:autoTitleDeleted val="1"/>
    <c:plotArea>
      <c:layout/>
      <c:pieChart>
        <c:varyColors val="1"/>
        <c:ser>
          <c:idx val="0"/>
          <c:order val="0"/>
          <c:tx>
            <c:strRef>
              <c:f>資料中轉站_耗崽原創設計!$B$16</c:f>
              <c:strCache>
                <c:ptCount val="1"/>
                <c:pt idx="0">
                  <c:v>彙總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資料中轉站_耗崽原創設計!$A$17:$A$19</c:f>
              <c:strCache>
                <c:ptCount val="2"/>
                <c:pt idx="0">
                  <c:v>否</c:v>
                </c:pt>
                <c:pt idx="1">
                  <c:v>是</c:v>
                </c:pt>
              </c:strCache>
            </c:strRef>
          </c:cat>
          <c:val>
            <c:numRef>
              <c:f>資料中轉站_耗崽原創設計!$B$17:$B$19</c:f>
              <c:numCache>
                <c:formatCode>General</c:formatCode>
                <c:ptCount val="2"/>
                <c:pt idx="0">
                  <c:v>32</c:v>
                </c:pt>
                <c:pt idx="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6782902600223"/>
          <c:y val="0.394284053499543"/>
          <c:w val="0.122166414446066"/>
          <c:h val="0.2255469877054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[50深藍商務公司人力資源看板.xlsx]資料中轉站_耗崽原創設計!耗崽原創圖表3</c:name>
    <c:fmtId val="3"/>
  </c:pivotSource>
  <c:chart>
    <c:autoTitleDeleted val="1"/>
    <c:plotArea>
      <c:layout/>
      <c:pieChart>
        <c:varyColors val="1"/>
        <c:ser>
          <c:idx val="0"/>
          <c:order val="0"/>
          <c:tx>
            <c:strRef>
              <c:f>資料中轉站_耗崽原創設計!$B$25</c:f>
              <c:strCache>
                <c:ptCount val="1"/>
                <c:pt idx="0">
                  <c:v>彙總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資料中轉站_耗崽原創設計!$A$26:$A$28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資料中轉站_耗崽原創設計!$B$26:$B$28</c:f>
              <c:numCache>
                <c:formatCode>General</c:formatCode>
                <c:ptCount val="2"/>
                <c:pt idx="0">
                  <c:v>7</c:v>
                </c:pt>
                <c:pt idx="1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112210314700808"/>
          <c:y val="0.406054906684774"/>
          <c:w val="0.121265418289018"/>
          <c:h val="0.2246694060019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[50深藍商務公司人力資源看板.xlsx]資料中轉站_耗崽原創設計!耗崽原創圖表4</c:name>
    <c:fmtId val="2"/>
  </c:pivotSource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資料中轉站_耗崽原創設計!$B$35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資料中轉站_耗崽原創設計!$A$36:$A$39</c:f>
              <c:strCache>
                <c:ptCount val="3"/>
                <c:pt idx="0">
                  <c:v>高層管理</c:v>
                </c:pt>
                <c:pt idx="1">
                  <c:v>一般員工</c:v>
                </c:pt>
                <c:pt idx="2">
                  <c:v>中層管理</c:v>
                </c:pt>
              </c:strCache>
            </c:strRef>
          </c:cat>
          <c:val>
            <c:numRef>
              <c:f>資料中轉站_耗崽原創設計!$B$36:$B$39</c:f>
              <c:numCache>
                <c:formatCode>General</c:formatCode>
                <c:ptCount val="3"/>
                <c:pt idx="0">
                  <c:v>3</c:v>
                </c:pt>
                <c:pt idx="1">
                  <c:v>26</c:v>
                </c:pt>
                <c:pt idx="2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2394912"/>
        <c:axId val="492396224"/>
      </c:barChart>
      <c:catAx>
        <c:axId val="49239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alpha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92396224"/>
        <c:crosses val="autoZero"/>
        <c:auto val="1"/>
        <c:lblAlgn val="ctr"/>
        <c:lblOffset val="100"/>
        <c:noMultiLvlLbl val="0"/>
      </c:catAx>
      <c:valAx>
        <c:axId val="49239622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92394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[50深藍商務公司人力資源看板.xlsx]資料中轉站_耗崽原創設計!耗崽原創圖表5</c:name>
    <c:fmtId val="2"/>
  </c:pivotSource>
  <c:chart>
    <c:autoTitleDeleted val="1"/>
    <c:plotArea>
      <c:layout>
        <c:manualLayout>
          <c:layoutTarget val="inner"/>
          <c:xMode val="edge"/>
          <c:yMode val="edge"/>
          <c:x val="0.0464953582855095"/>
          <c:y val="0.185731492514875"/>
          <c:w val="0.907009283428981"/>
          <c:h val="0.645352296079983"/>
        </c:manualLayout>
      </c:layout>
      <c:lineChart>
        <c:grouping val="standard"/>
        <c:varyColors val="0"/>
        <c:ser>
          <c:idx val="0"/>
          <c:order val="0"/>
          <c:tx>
            <c:strRef>
              <c:f>資料中轉站_耗崽原創設計!$B$48</c:f>
              <c:strCache>
                <c:ptCount val="1"/>
                <c:pt idx="0">
                  <c:v>彙總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資料中轉站_耗崽原創設計!$A$49:$A$56</c:f>
              <c:strCache>
                <c:ptCount val="7"/>
                <c:pt idx="0">
                  <c:v>財務部</c:v>
                </c:pt>
                <c:pt idx="1">
                  <c:v>工程部</c:v>
                </c:pt>
                <c:pt idx="2">
                  <c:v>行政部</c:v>
                </c:pt>
                <c:pt idx="3">
                  <c:v>開發部</c:v>
                </c:pt>
                <c:pt idx="4">
                  <c:v>設計部</c:v>
                </c:pt>
                <c:pt idx="5">
                  <c:v>銷售部</c:v>
                </c:pt>
                <c:pt idx="6">
                  <c:v>預算部</c:v>
                </c:pt>
              </c:strCache>
            </c:strRef>
          </c:cat>
          <c:val>
            <c:numRef>
              <c:f>資料中轉站_耗崽原創設計!$B$49:$B$56</c:f>
              <c:numCache>
                <c:formatCode>General</c:formatCode>
                <c:ptCount val="7"/>
                <c:pt idx="0">
                  <c:v>22900</c:v>
                </c:pt>
                <c:pt idx="1">
                  <c:v>25400</c:v>
                </c:pt>
                <c:pt idx="2">
                  <c:v>48800</c:v>
                </c:pt>
                <c:pt idx="3">
                  <c:v>34700</c:v>
                </c:pt>
                <c:pt idx="4">
                  <c:v>16500</c:v>
                </c:pt>
                <c:pt idx="5">
                  <c:v>21600</c:v>
                </c:pt>
                <c:pt idx="6">
                  <c:v>19600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583508488"/>
        <c:axId val="583505864"/>
      </c:lineChart>
      <c:catAx>
        <c:axId val="583508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alpha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583505864"/>
        <c:crosses val="autoZero"/>
        <c:auto val="1"/>
        <c:lblAlgn val="ctr"/>
        <c:lblOffset val="100"/>
        <c:noMultiLvlLbl val="0"/>
      </c:catAx>
      <c:valAx>
        <c:axId val="58350586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83508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[50深藍商務公司人力資源看板.xlsx]資料中轉站_耗崽原創設計!耗崽原創圖表7</c:name>
    <c:fmtId val="2"/>
  </c:pivotSource>
  <c:chart>
    <c:autoTitleDeleted val="1"/>
    <c:plotArea>
      <c:layout>
        <c:manualLayout>
          <c:layoutTarget val="inner"/>
          <c:xMode val="edge"/>
          <c:yMode val="edge"/>
          <c:x val="0.0546573267390242"/>
          <c:y val="0.0831111285622667"/>
          <c:w val="0.867387939782796"/>
          <c:h val="0.767986034479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資料中轉站_耗崽原創設計!$B$63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資料中轉站_耗崽原創設計!$A$64:$A$67</c:f>
              <c:strCache>
                <c:ptCount val="3"/>
                <c:pt idx="0">
                  <c:v>高層管理</c:v>
                </c:pt>
                <c:pt idx="1">
                  <c:v>一般員工</c:v>
                </c:pt>
                <c:pt idx="2">
                  <c:v>中層管理</c:v>
                </c:pt>
              </c:strCache>
            </c:strRef>
          </c:cat>
          <c:val>
            <c:numRef>
              <c:f>資料中轉站_耗崽原創設計!$B$64:$B$67</c:f>
              <c:numCache>
                <c:formatCode>General</c:formatCode>
                <c:ptCount val="3"/>
                <c:pt idx="0">
                  <c:v>63000</c:v>
                </c:pt>
                <c:pt idx="1">
                  <c:v>85300</c:v>
                </c:pt>
                <c:pt idx="2">
                  <c:v>41200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92507856"/>
        <c:axId val="492508184"/>
      </c:barChart>
      <c:catAx>
        <c:axId val="4925078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2508184"/>
        <c:crosses val="autoZero"/>
        <c:auto val="1"/>
        <c:lblAlgn val="ctr"/>
        <c:lblOffset val="100"/>
        <c:noMultiLvlLbl val="0"/>
      </c:catAx>
      <c:valAx>
        <c:axId val="492508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alpha val="4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92507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[50深藍商務公司人力資源看板.xlsx]資料中轉站_耗崽原創設計!耗崽原創圖表9</c:name>
    <c:fmtId val="2"/>
  </c:pivotSource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資料中轉站_耗崽原創設計!$B$79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資料中轉站_耗崽原創設計!$A$80:$A$85</c:f>
              <c:strCache>
                <c:ptCount val="5"/>
                <c:pt idx="0">
                  <c:v>25歲以下</c:v>
                </c:pt>
                <c:pt idx="1">
                  <c:v>26-30歲</c:v>
                </c:pt>
                <c:pt idx="2">
                  <c:v>31-35歲</c:v>
                </c:pt>
                <c:pt idx="3">
                  <c:v>36-40歲</c:v>
                </c:pt>
                <c:pt idx="4">
                  <c:v>41歲以上</c:v>
                </c:pt>
              </c:strCache>
            </c:strRef>
          </c:cat>
          <c:val>
            <c:numRef>
              <c:f>資料中轉站_耗崽原創設計!$B$80:$B$85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14</c:v>
                </c:pt>
                <c:pt idx="3">
                  <c:v>4</c:v>
                </c:pt>
                <c:pt idx="4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9514656"/>
        <c:axId val="499514984"/>
      </c:barChart>
      <c:catAx>
        <c:axId val="49951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alpha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99514984"/>
        <c:crosses val="autoZero"/>
        <c:auto val="1"/>
        <c:lblAlgn val="ctr"/>
        <c:lblOffset val="100"/>
        <c:noMultiLvlLbl val="0"/>
      </c:catAx>
      <c:valAx>
        <c:axId val="4995149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99514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[50深藍商務公司人力資源看板.xlsx]資料中轉站_耗崽原創設計!耗崽原創圖表8</c:name>
    <c:fmtId val="2"/>
  </c:pivotSource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資料中轉站_耗崽原創設計!$B$96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資料中轉站_耗崽原創設計!$A$97:$A$101</c:f>
              <c:strCache>
                <c:ptCount val="4"/>
                <c:pt idx="0">
                  <c:v>本科</c:v>
                </c:pt>
                <c:pt idx="1">
                  <c:v>本科以上</c:v>
                </c:pt>
                <c:pt idx="2">
                  <c:v>大專</c:v>
                </c:pt>
                <c:pt idx="3">
                  <c:v>高中或中專</c:v>
                </c:pt>
              </c:strCache>
            </c:strRef>
          </c:cat>
          <c:val>
            <c:numRef>
              <c:f>資料中轉站_耗崽原創設計!$B$97:$B$101</c:f>
              <c:numCache>
                <c:formatCode>General</c:formatCode>
                <c:ptCount val="4"/>
                <c:pt idx="0">
                  <c:v>7</c:v>
                </c:pt>
                <c:pt idx="1">
                  <c:v>10</c:v>
                </c:pt>
                <c:pt idx="2">
                  <c:v>8</c:v>
                </c:pt>
                <c:pt idx="3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9510064"/>
        <c:axId val="499505800"/>
      </c:barChart>
      <c:catAx>
        <c:axId val="49951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alpha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99505800"/>
        <c:crosses val="autoZero"/>
        <c:auto val="1"/>
        <c:lblAlgn val="ctr"/>
        <c:lblOffset val="100"/>
        <c:noMultiLvlLbl val="0"/>
      </c:catAx>
      <c:valAx>
        <c:axId val="4995058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99510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[50深藍商務公司人力資源看板.xlsx]資料中轉站_耗崽原創設計!耗崽原創圖表10</c:name>
    <c:fmtId val="2"/>
  </c:pivotSource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資料中轉站_耗崽原創設計!$B$111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資料中轉站_耗崽原創設計!$A$112:$A$116</c:f>
              <c:strCache>
                <c:ptCount val="4"/>
                <c:pt idx="0">
                  <c:v>2年以下</c:v>
                </c:pt>
                <c:pt idx="1">
                  <c:v>3年-5年</c:v>
                </c:pt>
                <c:pt idx="2">
                  <c:v>5年-8年</c:v>
                </c:pt>
                <c:pt idx="3">
                  <c:v>8年以上</c:v>
                </c:pt>
              </c:strCache>
            </c:strRef>
          </c:cat>
          <c:val>
            <c:numRef>
              <c:f>資料中轉站_耗崽原創設計!$B$112:$B$116</c:f>
              <c:numCache>
                <c:formatCode>General</c:formatCode>
                <c:ptCount val="4"/>
                <c:pt idx="0">
                  <c:v>9</c:v>
                </c:pt>
                <c:pt idx="1">
                  <c:v>7</c:v>
                </c:pt>
                <c:pt idx="2">
                  <c:v>9</c:v>
                </c:pt>
                <c:pt idx="3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870856"/>
        <c:axId val="498871512"/>
      </c:barChart>
      <c:catAx>
        <c:axId val="498870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alpha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98871512"/>
        <c:crosses val="autoZero"/>
        <c:auto val="1"/>
        <c:lblAlgn val="ctr"/>
        <c:lblOffset val="100"/>
        <c:noMultiLvlLbl val="0"/>
      </c:catAx>
      <c:valAx>
        <c:axId val="49887151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</a:p>
        </c:txPr>
        <c:crossAx val="498870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[50深藍商務公司人力資源看板.xlsx]資料中轉站_耗崽原創設計!耗崽原創圖表2</c:name>
    <c:fmtId val="0"/>
  </c:pivotSource>
  <c:chart>
    <c:autoTitleDeleted val="1"/>
    <c:plotArea>
      <c:layout/>
      <c:pieChart>
        <c:varyColors val="1"/>
        <c:ser>
          <c:idx val="0"/>
          <c:order val="0"/>
          <c:tx>
            <c:strRef>
              <c:f>資料中轉站_耗崽原創設計!$B$16</c:f>
              <c:strCache>
                <c:ptCount val="1"/>
                <c:pt idx="0">
                  <c:v>彙總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資料中轉站_耗崽原創設計!$A$17:$A$19</c:f>
              <c:strCache>
                <c:ptCount val="2"/>
                <c:pt idx="0">
                  <c:v>否</c:v>
                </c:pt>
                <c:pt idx="1">
                  <c:v>是</c:v>
                </c:pt>
              </c:strCache>
            </c:strRef>
          </c:cat>
          <c:val>
            <c:numRef>
              <c:f>資料中轉站_耗崽原創設計!$B$17:$B$19</c:f>
              <c:numCache>
                <c:formatCode>General</c:formatCode>
                <c:ptCount val="2"/>
                <c:pt idx="0">
                  <c:v>32</c:v>
                </c:pt>
                <c:pt idx="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[50深藍商務公司人力資源看板.xlsx]資料中轉站_耗崽原創設計!耗崽原創圖表6</c:name>
    <c:fmtId val="3"/>
  </c:pivotSource>
  <c:chart>
    <c:autoTitleDeleted val="1"/>
    <c:plotArea>
      <c:layout/>
      <c:areaChart>
        <c:grouping val="standard"/>
        <c:varyColors val="0"/>
        <c:ser>
          <c:idx val="1"/>
          <c:order val="1"/>
          <c:tx>
            <c:strRef>
              <c:f>資料中轉站_耗崽原創設計!$C$129</c:f>
              <c:strCache>
                <c:ptCount val="1"/>
                <c:pt idx="0">
                  <c:v>求和項:工作年限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delete val="1"/>
          </c:dLbls>
          <c:cat>
            <c:strRef>
              <c:f>資料中轉站_耗崽原創設計!$A$130:$A$164</c:f>
              <c:strCache>
                <c:ptCount val="34"/>
                <c:pt idx="0">
                  <c:v> 柴進</c:v>
                </c:pt>
                <c:pt idx="1">
                  <c:v> 戴宗</c:v>
                </c:pt>
                <c:pt idx="2">
                  <c:v> 公孫勝</c:v>
                </c:pt>
                <c:pt idx="3">
                  <c:v> 關勝</c:v>
                </c:pt>
                <c:pt idx="4">
                  <c:v> 呼延灼</c:v>
                </c:pt>
                <c:pt idx="5">
                  <c:v> 花榮</c:v>
                </c:pt>
                <c:pt idx="6">
                  <c:v> 解寶</c:v>
                </c:pt>
                <c:pt idx="7">
                  <c:v> 解珍</c:v>
                </c:pt>
                <c:pt idx="8">
                  <c:v> 雷橫</c:v>
                </c:pt>
                <c:pt idx="9">
                  <c:v> 李俊</c:v>
                </c:pt>
                <c:pt idx="10">
                  <c:v> 李逵</c:v>
                </c:pt>
                <c:pt idx="11">
                  <c:v> 李應</c:v>
                </c:pt>
                <c:pt idx="12">
                  <c:v> 林沖</c:v>
                </c:pt>
                <c:pt idx="13">
                  <c:v> 劉唐</c:v>
                </c:pt>
                <c:pt idx="14">
                  <c:v> 盧俊義</c:v>
                </c:pt>
                <c:pt idx="15">
                  <c:v> 魯智深</c:v>
                </c:pt>
                <c:pt idx="16">
                  <c:v> 秦明</c:v>
                </c:pt>
                <c:pt idx="17">
                  <c:v> 阮小二</c:v>
                </c:pt>
                <c:pt idx="18">
                  <c:v> 阮小七</c:v>
                </c:pt>
                <c:pt idx="19">
                  <c:v> 阮小五</c:v>
                </c:pt>
                <c:pt idx="20">
                  <c:v> 石秀</c:v>
                </c:pt>
                <c:pt idx="21">
                  <c:v> 史進</c:v>
                </c:pt>
                <c:pt idx="22">
                  <c:v> 索超</c:v>
                </c:pt>
                <c:pt idx="23">
                  <c:v> 吳用</c:v>
                </c:pt>
                <c:pt idx="24">
                  <c:v> 武松</c:v>
                </c:pt>
                <c:pt idx="25">
                  <c:v> 徐寧</c:v>
                </c:pt>
                <c:pt idx="26">
                  <c:v> 燕青</c:v>
                </c:pt>
                <c:pt idx="27">
                  <c:v> 楊雄</c:v>
                </c:pt>
                <c:pt idx="28">
                  <c:v> 楊志</c:v>
                </c:pt>
                <c:pt idx="29">
                  <c:v> 張橫</c:v>
                </c:pt>
                <c:pt idx="30">
                  <c:v> 張清</c:v>
                </c:pt>
                <c:pt idx="31">
                  <c:v> 張順</c:v>
                </c:pt>
                <c:pt idx="32">
                  <c:v> 朱仝</c:v>
                </c:pt>
                <c:pt idx="33">
                  <c:v>耗崽</c:v>
                </c:pt>
              </c:strCache>
            </c:strRef>
          </c:cat>
          <c:val>
            <c:numRef>
              <c:f>資料中轉站_耗崽原創設計!$C$130:$C$164</c:f>
              <c:numCache>
                <c:formatCode>General</c:formatCode>
                <c:ptCount val="34"/>
                <c:pt idx="0">
                  <c:v>10</c:v>
                </c:pt>
                <c:pt idx="1">
                  <c:v>12</c:v>
                </c:pt>
                <c:pt idx="2">
                  <c:v>8</c:v>
                </c:pt>
                <c:pt idx="3">
                  <c:v>0</c:v>
                </c:pt>
                <c:pt idx="4">
                  <c:v>7</c:v>
                </c:pt>
                <c:pt idx="5">
                  <c:v>9</c:v>
                </c:pt>
                <c:pt idx="6">
                  <c:v>1</c:v>
                </c:pt>
                <c:pt idx="7">
                  <c:v>1</c:v>
                </c:pt>
                <c:pt idx="8">
                  <c:v>11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11</c:v>
                </c:pt>
                <c:pt idx="13">
                  <c:v>4</c:v>
                </c:pt>
                <c:pt idx="14">
                  <c:v>12</c:v>
                </c:pt>
                <c:pt idx="15">
                  <c:v>8</c:v>
                </c:pt>
                <c:pt idx="16">
                  <c:v>2</c:v>
                </c:pt>
                <c:pt idx="17">
                  <c:v>3</c:v>
                </c:pt>
                <c:pt idx="18">
                  <c:v>2</c:v>
                </c:pt>
                <c:pt idx="19">
                  <c:v>10</c:v>
                </c:pt>
                <c:pt idx="20">
                  <c:v>9</c:v>
                </c:pt>
                <c:pt idx="21">
                  <c:v>7</c:v>
                </c:pt>
                <c:pt idx="22">
                  <c:v>8</c:v>
                </c:pt>
                <c:pt idx="23">
                  <c:v>3</c:v>
                </c:pt>
                <c:pt idx="24">
                  <c:v>9</c:v>
                </c:pt>
                <c:pt idx="25">
                  <c:v>7</c:v>
                </c:pt>
                <c:pt idx="26">
                  <c:v>4</c:v>
                </c:pt>
                <c:pt idx="27">
                  <c:v>5</c:v>
                </c:pt>
                <c:pt idx="28">
                  <c:v>5</c:v>
                </c:pt>
                <c:pt idx="29">
                  <c:v>6</c:v>
                </c:pt>
                <c:pt idx="30">
                  <c:v>0</c:v>
                </c:pt>
                <c:pt idx="31">
                  <c:v>2</c:v>
                </c:pt>
                <c:pt idx="32">
                  <c:v>6</c:v>
                </c:pt>
                <c:pt idx="3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815352"/>
        <c:axId val="738823880"/>
      </c:areaChart>
      <c:barChart>
        <c:barDir val="col"/>
        <c:grouping val="clustered"/>
        <c:varyColors val="0"/>
        <c:ser>
          <c:idx val="2"/>
          <c:order val="2"/>
          <c:tx>
            <c:strRef>
              <c:f>資料中轉站_耗崽原創設計!$D$129</c:f>
              <c:strCache>
                <c:ptCount val="1"/>
                <c:pt idx="0">
                  <c:v>求和項:月薪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資料中轉站_耗崽原創設計!$A$130:$A$164</c:f>
              <c:strCache>
                <c:ptCount val="34"/>
                <c:pt idx="0">
                  <c:v> 柴進</c:v>
                </c:pt>
                <c:pt idx="1">
                  <c:v> 戴宗</c:v>
                </c:pt>
                <c:pt idx="2">
                  <c:v> 公孫勝</c:v>
                </c:pt>
                <c:pt idx="3">
                  <c:v> 關勝</c:v>
                </c:pt>
                <c:pt idx="4">
                  <c:v> 呼延灼</c:v>
                </c:pt>
                <c:pt idx="5">
                  <c:v> 花榮</c:v>
                </c:pt>
                <c:pt idx="6">
                  <c:v> 解寶</c:v>
                </c:pt>
                <c:pt idx="7">
                  <c:v> 解珍</c:v>
                </c:pt>
                <c:pt idx="8">
                  <c:v> 雷橫</c:v>
                </c:pt>
                <c:pt idx="9">
                  <c:v> 李俊</c:v>
                </c:pt>
                <c:pt idx="10">
                  <c:v> 李逵</c:v>
                </c:pt>
                <c:pt idx="11">
                  <c:v> 李應</c:v>
                </c:pt>
                <c:pt idx="12">
                  <c:v> 林沖</c:v>
                </c:pt>
                <c:pt idx="13">
                  <c:v> 劉唐</c:v>
                </c:pt>
                <c:pt idx="14">
                  <c:v> 盧俊義</c:v>
                </c:pt>
                <c:pt idx="15">
                  <c:v> 魯智深</c:v>
                </c:pt>
                <c:pt idx="16">
                  <c:v> 秦明</c:v>
                </c:pt>
                <c:pt idx="17">
                  <c:v> 阮小二</c:v>
                </c:pt>
                <c:pt idx="18">
                  <c:v> 阮小七</c:v>
                </c:pt>
                <c:pt idx="19">
                  <c:v> 阮小五</c:v>
                </c:pt>
                <c:pt idx="20">
                  <c:v> 石秀</c:v>
                </c:pt>
                <c:pt idx="21">
                  <c:v> 史進</c:v>
                </c:pt>
                <c:pt idx="22">
                  <c:v> 索超</c:v>
                </c:pt>
                <c:pt idx="23">
                  <c:v> 吳用</c:v>
                </c:pt>
                <c:pt idx="24">
                  <c:v> 武松</c:v>
                </c:pt>
                <c:pt idx="25">
                  <c:v> 徐寧</c:v>
                </c:pt>
                <c:pt idx="26">
                  <c:v> 燕青</c:v>
                </c:pt>
                <c:pt idx="27">
                  <c:v> 楊雄</c:v>
                </c:pt>
                <c:pt idx="28">
                  <c:v> 楊志</c:v>
                </c:pt>
                <c:pt idx="29">
                  <c:v> 張橫</c:v>
                </c:pt>
                <c:pt idx="30">
                  <c:v> 張清</c:v>
                </c:pt>
                <c:pt idx="31">
                  <c:v> 張順</c:v>
                </c:pt>
                <c:pt idx="32">
                  <c:v> 朱仝</c:v>
                </c:pt>
                <c:pt idx="33">
                  <c:v>耗崽</c:v>
                </c:pt>
              </c:strCache>
            </c:strRef>
          </c:cat>
          <c:val>
            <c:numRef>
              <c:f>資料中轉站_耗崽原創設計!$D$130:$D$164</c:f>
              <c:numCache>
                <c:formatCode>General</c:formatCode>
                <c:ptCount val="34"/>
                <c:pt idx="0">
                  <c:v>20000</c:v>
                </c:pt>
                <c:pt idx="1">
                  <c:v>7800</c:v>
                </c:pt>
                <c:pt idx="2">
                  <c:v>9800</c:v>
                </c:pt>
                <c:pt idx="3">
                  <c:v>2500</c:v>
                </c:pt>
                <c:pt idx="4">
                  <c:v>3500</c:v>
                </c:pt>
                <c:pt idx="5">
                  <c:v>25000</c:v>
                </c:pt>
                <c:pt idx="6">
                  <c:v>3500</c:v>
                </c:pt>
                <c:pt idx="7">
                  <c:v>2500</c:v>
                </c:pt>
                <c:pt idx="8">
                  <c:v>4800</c:v>
                </c:pt>
                <c:pt idx="9">
                  <c:v>2500</c:v>
                </c:pt>
                <c:pt idx="10">
                  <c:v>1800</c:v>
                </c:pt>
                <c:pt idx="11">
                  <c:v>3500</c:v>
                </c:pt>
                <c:pt idx="12">
                  <c:v>10000</c:v>
                </c:pt>
                <c:pt idx="13">
                  <c:v>5600</c:v>
                </c:pt>
                <c:pt idx="14">
                  <c:v>2500</c:v>
                </c:pt>
                <c:pt idx="15">
                  <c:v>3500</c:v>
                </c:pt>
                <c:pt idx="16">
                  <c:v>4800</c:v>
                </c:pt>
                <c:pt idx="17">
                  <c:v>18000</c:v>
                </c:pt>
                <c:pt idx="18">
                  <c:v>4800</c:v>
                </c:pt>
                <c:pt idx="19">
                  <c:v>2500</c:v>
                </c:pt>
                <c:pt idx="20">
                  <c:v>4800</c:v>
                </c:pt>
                <c:pt idx="21">
                  <c:v>2500</c:v>
                </c:pt>
                <c:pt idx="22">
                  <c:v>3500</c:v>
                </c:pt>
                <c:pt idx="23">
                  <c:v>2500</c:v>
                </c:pt>
                <c:pt idx="24">
                  <c:v>3500</c:v>
                </c:pt>
                <c:pt idx="25">
                  <c:v>2000</c:v>
                </c:pt>
                <c:pt idx="26">
                  <c:v>4800</c:v>
                </c:pt>
                <c:pt idx="27">
                  <c:v>8000</c:v>
                </c:pt>
                <c:pt idx="28">
                  <c:v>4800</c:v>
                </c:pt>
                <c:pt idx="29">
                  <c:v>3500</c:v>
                </c:pt>
                <c:pt idx="30">
                  <c:v>2500</c:v>
                </c:pt>
                <c:pt idx="31">
                  <c:v>3500</c:v>
                </c:pt>
                <c:pt idx="32">
                  <c:v>2500</c:v>
                </c:pt>
                <c:pt idx="33">
                  <c:v>2200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89730032"/>
        <c:axId val="489731016"/>
      </c:barChart>
      <c:lineChart>
        <c:grouping val="stacked"/>
        <c:varyColors val="0"/>
        <c:ser>
          <c:idx val="0"/>
          <c:order val="0"/>
          <c:tx>
            <c:strRef>
              <c:f>資料中轉站_耗崽原創設計!$B$129</c:f>
              <c:strCache>
                <c:ptCount val="1"/>
                <c:pt idx="0">
                  <c:v>求和項:年齡</c:v>
                </c:pt>
              </c:strCache>
            </c:strRef>
          </c:tx>
          <c:spPr>
            <a:ln w="28575" cap="rnd">
              <a:solidFill>
                <a:schemeClr val="accent1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資料中轉站_耗崽原創設計!$A$130:$A$164</c:f>
              <c:strCache>
                <c:ptCount val="34"/>
                <c:pt idx="0">
                  <c:v> 柴進</c:v>
                </c:pt>
                <c:pt idx="1">
                  <c:v> 戴宗</c:v>
                </c:pt>
                <c:pt idx="2">
                  <c:v> 公孫勝</c:v>
                </c:pt>
                <c:pt idx="3">
                  <c:v> 關勝</c:v>
                </c:pt>
                <c:pt idx="4">
                  <c:v> 呼延灼</c:v>
                </c:pt>
                <c:pt idx="5">
                  <c:v> 花榮</c:v>
                </c:pt>
                <c:pt idx="6">
                  <c:v> 解寶</c:v>
                </c:pt>
                <c:pt idx="7">
                  <c:v> 解珍</c:v>
                </c:pt>
                <c:pt idx="8">
                  <c:v> 雷橫</c:v>
                </c:pt>
                <c:pt idx="9">
                  <c:v> 李俊</c:v>
                </c:pt>
                <c:pt idx="10">
                  <c:v> 李逵</c:v>
                </c:pt>
                <c:pt idx="11">
                  <c:v> 李應</c:v>
                </c:pt>
                <c:pt idx="12">
                  <c:v> 林沖</c:v>
                </c:pt>
                <c:pt idx="13">
                  <c:v> 劉唐</c:v>
                </c:pt>
                <c:pt idx="14">
                  <c:v> 盧俊義</c:v>
                </c:pt>
                <c:pt idx="15">
                  <c:v> 魯智深</c:v>
                </c:pt>
                <c:pt idx="16">
                  <c:v> 秦明</c:v>
                </c:pt>
                <c:pt idx="17">
                  <c:v> 阮小二</c:v>
                </c:pt>
                <c:pt idx="18">
                  <c:v> 阮小七</c:v>
                </c:pt>
                <c:pt idx="19">
                  <c:v> 阮小五</c:v>
                </c:pt>
                <c:pt idx="20">
                  <c:v> 石秀</c:v>
                </c:pt>
                <c:pt idx="21">
                  <c:v> 史進</c:v>
                </c:pt>
                <c:pt idx="22">
                  <c:v> 索超</c:v>
                </c:pt>
                <c:pt idx="23">
                  <c:v> 吳用</c:v>
                </c:pt>
                <c:pt idx="24">
                  <c:v> 武松</c:v>
                </c:pt>
                <c:pt idx="25">
                  <c:v> 徐寧</c:v>
                </c:pt>
                <c:pt idx="26">
                  <c:v> 燕青</c:v>
                </c:pt>
                <c:pt idx="27">
                  <c:v> 楊雄</c:v>
                </c:pt>
                <c:pt idx="28">
                  <c:v> 楊志</c:v>
                </c:pt>
                <c:pt idx="29">
                  <c:v> 張橫</c:v>
                </c:pt>
                <c:pt idx="30">
                  <c:v> 張清</c:v>
                </c:pt>
                <c:pt idx="31">
                  <c:v> 張順</c:v>
                </c:pt>
                <c:pt idx="32">
                  <c:v> 朱仝</c:v>
                </c:pt>
                <c:pt idx="33">
                  <c:v>耗崽</c:v>
                </c:pt>
              </c:strCache>
            </c:strRef>
          </c:cat>
          <c:val>
            <c:numRef>
              <c:f>資料中轉站_耗崽原創設計!$B$130:$B$164</c:f>
              <c:numCache>
                <c:formatCode>General</c:formatCode>
                <c:ptCount val="34"/>
                <c:pt idx="0">
                  <c:v>42</c:v>
                </c:pt>
                <c:pt idx="1">
                  <c:v>51</c:v>
                </c:pt>
                <c:pt idx="2">
                  <c:v>29</c:v>
                </c:pt>
                <c:pt idx="3">
                  <c:v>34</c:v>
                </c:pt>
                <c:pt idx="4">
                  <c:v>28</c:v>
                </c:pt>
                <c:pt idx="5">
                  <c:v>55</c:v>
                </c:pt>
                <c:pt idx="6">
                  <c:v>42</c:v>
                </c:pt>
                <c:pt idx="7">
                  <c:v>33</c:v>
                </c:pt>
                <c:pt idx="8">
                  <c:v>35</c:v>
                </c:pt>
                <c:pt idx="9">
                  <c:v>25</c:v>
                </c:pt>
                <c:pt idx="10">
                  <c:v>41</c:v>
                </c:pt>
                <c:pt idx="11">
                  <c:v>41</c:v>
                </c:pt>
                <c:pt idx="12">
                  <c:v>37</c:v>
                </c:pt>
                <c:pt idx="13">
                  <c:v>26</c:v>
                </c:pt>
                <c:pt idx="14">
                  <c:v>31</c:v>
                </c:pt>
                <c:pt idx="15">
                  <c:v>36</c:v>
                </c:pt>
                <c:pt idx="16">
                  <c:v>42</c:v>
                </c:pt>
                <c:pt idx="17">
                  <c:v>31</c:v>
                </c:pt>
                <c:pt idx="18">
                  <c:v>31</c:v>
                </c:pt>
                <c:pt idx="19">
                  <c:v>36</c:v>
                </c:pt>
                <c:pt idx="20">
                  <c:v>31</c:v>
                </c:pt>
                <c:pt idx="21">
                  <c:v>23</c:v>
                </c:pt>
                <c:pt idx="22">
                  <c:v>23</c:v>
                </c:pt>
                <c:pt idx="23">
                  <c:v>33</c:v>
                </c:pt>
                <c:pt idx="24">
                  <c:v>31</c:v>
                </c:pt>
                <c:pt idx="25">
                  <c:v>37</c:v>
                </c:pt>
                <c:pt idx="26">
                  <c:v>32</c:v>
                </c:pt>
                <c:pt idx="27">
                  <c:v>21</c:v>
                </c:pt>
                <c:pt idx="28">
                  <c:v>31</c:v>
                </c:pt>
                <c:pt idx="29">
                  <c:v>31</c:v>
                </c:pt>
                <c:pt idx="30">
                  <c:v>60</c:v>
                </c:pt>
                <c:pt idx="31">
                  <c:v>32</c:v>
                </c:pt>
                <c:pt idx="32">
                  <c:v>27</c:v>
                </c:pt>
                <c:pt idx="33">
                  <c:v>31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738815352"/>
        <c:axId val="738823880"/>
      </c:lineChart>
      <c:catAx>
        <c:axId val="4897300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89731016"/>
        <c:crosses val="autoZero"/>
        <c:auto val="1"/>
        <c:lblAlgn val="ctr"/>
        <c:lblOffset val="100"/>
        <c:noMultiLvlLbl val="0"/>
      </c:catAx>
      <c:valAx>
        <c:axId val="48973101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" b="0" i="0" u="none" strike="noStrike" kern="1200" baseline="0">
                <a:solidFill>
                  <a:srgbClr val="1C142C"/>
                </a:solidFill>
                <a:latin typeface="+mn-lt"/>
                <a:ea typeface="+mn-ea"/>
                <a:cs typeface="+mn-cs"/>
              </a:defRPr>
            </a:pPr>
          </a:p>
        </c:txPr>
        <c:crossAx val="489730032"/>
        <c:crosses val="autoZero"/>
        <c:crossBetween val="between"/>
      </c:valAx>
      <c:catAx>
        <c:axId val="738815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38823880"/>
        <c:crosses val="autoZero"/>
        <c:auto val="1"/>
        <c:lblAlgn val="ctr"/>
        <c:lblOffset val="100"/>
        <c:noMultiLvlLbl val="0"/>
      </c:catAx>
      <c:valAx>
        <c:axId val="7388238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" b="0" i="0" u="none" strike="noStrike" kern="1200" baseline="0">
                <a:solidFill>
                  <a:srgbClr val="1C142C"/>
                </a:solidFill>
                <a:latin typeface="+mn-lt"/>
                <a:ea typeface="+mn-ea"/>
                <a:cs typeface="+mn-cs"/>
              </a:defRPr>
            </a:pPr>
          </a:p>
        </c:txPr>
        <c:crossAx val="738815352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[50深藍商務公司人力資源看板.xlsx]資料中轉站_耗崽原創設計!耗崽原創圖表3</c:name>
    <c:fmtId val="1"/>
  </c:pivotSource>
  <c:chart>
    <c:autoTitleDeleted val="1"/>
    <c:plotArea>
      <c:layout/>
      <c:pieChart>
        <c:varyColors val="1"/>
        <c:ser>
          <c:idx val="0"/>
          <c:order val="0"/>
          <c:tx>
            <c:strRef>
              <c:f>資料中轉站_耗崽原創設計!$B$25</c:f>
              <c:strCache>
                <c:ptCount val="1"/>
                <c:pt idx="0">
                  <c:v>彙總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cat>
            <c:strRef>
              <c:f>資料中轉站_耗崽原創設計!$A$26:$A$28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資料中轉站_耗崽原創設計!$B$26:$B$28</c:f>
              <c:numCache>
                <c:formatCode>General</c:formatCode>
                <c:ptCount val="2"/>
                <c:pt idx="0">
                  <c:v>7</c:v>
                </c:pt>
                <c:pt idx="1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[50深藍商務公司人力資源看板.xlsx]資料中轉站_耗崽原創設計!耗崽原創圖表4</c:name>
    <c:fmtId val="0"/>
  </c:pivotSource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資料中轉站_耗崽原創設計!$B$35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資料中轉站_耗崽原創設計!$A$36:$A$39</c:f>
              <c:strCache>
                <c:ptCount val="3"/>
                <c:pt idx="0">
                  <c:v>高層管理</c:v>
                </c:pt>
                <c:pt idx="1">
                  <c:v>一般員工</c:v>
                </c:pt>
                <c:pt idx="2">
                  <c:v>中層管理</c:v>
                </c:pt>
              </c:strCache>
            </c:strRef>
          </c:cat>
          <c:val>
            <c:numRef>
              <c:f>資料中轉站_耗崽原創設計!$B$36:$B$39</c:f>
              <c:numCache>
                <c:formatCode>General</c:formatCode>
                <c:ptCount val="3"/>
                <c:pt idx="0">
                  <c:v>3</c:v>
                </c:pt>
                <c:pt idx="1">
                  <c:v>26</c:v>
                </c:pt>
                <c:pt idx="2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2394912"/>
        <c:axId val="492396224"/>
      </c:barChart>
      <c:catAx>
        <c:axId val="49239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2396224"/>
        <c:crosses val="autoZero"/>
        <c:auto val="1"/>
        <c:lblAlgn val="ctr"/>
        <c:lblOffset val="100"/>
        <c:noMultiLvlLbl val="0"/>
      </c:catAx>
      <c:valAx>
        <c:axId val="49239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2394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[50深藍商務公司人力資源看板.xlsx]資料中轉站_耗崽原創設計!耗崽原創圖表5</c:name>
    <c:fmtId val="0"/>
  </c:pivotSource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資料中轉站_耗崽原創設計!$B$48</c:f>
              <c:strCache>
                <c:ptCount val="1"/>
                <c:pt idx="0">
                  <c:v>彙總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資料中轉站_耗崽原創設計!$A$49:$A$56</c:f>
              <c:strCache>
                <c:ptCount val="7"/>
                <c:pt idx="0">
                  <c:v>財務部</c:v>
                </c:pt>
                <c:pt idx="1">
                  <c:v>工程部</c:v>
                </c:pt>
                <c:pt idx="2">
                  <c:v>行政部</c:v>
                </c:pt>
                <c:pt idx="3">
                  <c:v>開發部</c:v>
                </c:pt>
                <c:pt idx="4">
                  <c:v>設計部</c:v>
                </c:pt>
                <c:pt idx="5">
                  <c:v>銷售部</c:v>
                </c:pt>
                <c:pt idx="6">
                  <c:v>預算部</c:v>
                </c:pt>
              </c:strCache>
            </c:strRef>
          </c:cat>
          <c:val>
            <c:numRef>
              <c:f>資料中轉站_耗崽原創設計!$B$49:$B$56</c:f>
              <c:numCache>
                <c:formatCode>General</c:formatCode>
                <c:ptCount val="7"/>
                <c:pt idx="0">
                  <c:v>22900</c:v>
                </c:pt>
                <c:pt idx="1">
                  <c:v>25400</c:v>
                </c:pt>
                <c:pt idx="2">
                  <c:v>48800</c:v>
                </c:pt>
                <c:pt idx="3">
                  <c:v>34700</c:v>
                </c:pt>
                <c:pt idx="4">
                  <c:v>16500</c:v>
                </c:pt>
                <c:pt idx="5">
                  <c:v>21600</c:v>
                </c:pt>
                <c:pt idx="6">
                  <c:v>19600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583508488"/>
        <c:axId val="583505864"/>
      </c:lineChart>
      <c:catAx>
        <c:axId val="583508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83505864"/>
        <c:crosses val="autoZero"/>
        <c:auto val="1"/>
        <c:lblAlgn val="ctr"/>
        <c:lblOffset val="100"/>
        <c:noMultiLvlLbl val="0"/>
      </c:catAx>
      <c:valAx>
        <c:axId val="583505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83508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[50深藍商務公司人力資源看板.xlsx]資料中轉站_耗崽原創設計!耗崽原創圖表7</c:name>
    <c:fmtId val="0"/>
  </c:pivotSource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資料中轉站_耗崽原創設計!$B$63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資料中轉站_耗崽原創設計!$A$64:$A$67</c:f>
              <c:strCache>
                <c:ptCount val="3"/>
                <c:pt idx="0">
                  <c:v>高層管理</c:v>
                </c:pt>
                <c:pt idx="1">
                  <c:v>一般員工</c:v>
                </c:pt>
                <c:pt idx="2">
                  <c:v>中層管理</c:v>
                </c:pt>
              </c:strCache>
            </c:strRef>
          </c:cat>
          <c:val>
            <c:numRef>
              <c:f>資料中轉站_耗崽原創設計!$B$64:$B$67</c:f>
              <c:numCache>
                <c:formatCode>General</c:formatCode>
                <c:ptCount val="3"/>
                <c:pt idx="0">
                  <c:v>63000</c:v>
                </c:pt>
                <c:pt idx="1">
                  <c:v>85300</c:v>
                </c:pt>
                <c:pt idx="2">
                  <c:v>41200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92507856"/>
        <c:axId val="492508184"/>
      </c:barChart>
      <c:catAx>
        <c:axId val="492507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2508184"/>
        <c:crosses val="autoZero"/>
        <c:auto val="1"/>
        <c:lblAlgn val="ctr"/>
        <c:lblOffset val="100"/>
        <c:noMultiLvlLbl val="0"/>
      </c:catAx>
      <c:valAx>
        <c:axId val="492508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2507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[50深藍商務公司人力資源看板.xlsx]資料中轉站_耗崽原創設計!耗崽原創圖表9</c:name>
    <c:fmtId val="0"/>
  </c:pivotSource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資料中轉站_耗崽原創設計!$B$79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資料中轉站_耗崽原創設計!$A$80:$A$85</c:f>
              <c:strCache>
                <c:ptCount val="5"/>
                <c:pt idx="0">
                  <c:v>25歲以下</c:v>
                </c:pt>
                <c:pt idx="1">
                  <c:v>26-30歲</c:v>
                </c:pt>
                <c:pt idx="2">
                  <c:v>31-35歲</c:v>
                </c:pt>
                <c:pt idx="3">
                  <c:v>36-40歲</c:v>
                </c:pt>
                <c:pt idx="4">
                  <c:v>41歲以上</c:v>
                </c:pt>
              </c:strCache>
            </c:strRef>
          </c:cat>
          <c:val>
            <c:numRef>
              <c:f>資料中轉站_耗崽原創設計!$B$80:$B$85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14</c:v>
                </c:pt>
                <c:pt idx="3">
                  <c:v>4</c:v>
                </c:pt>
                <c:pt idx="4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9514656"/>
        <c:axId val="499514984"/>
      </c:barChart>
      <c:catAx>
        <c:axId val="49951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9514984"/>
        <c:crosses val="autoZero"/>
        <c:auto val="1"/>
        <c:lblAlgn val="ctr"/>
        <c:lblOffset val="100"/>
        <c:noMultiLvlLbl val="0"/>
      </c:catAx>
      <c:valAx>
        <c:axId val="499514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9514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[50深藍商務公司人力資源看板.xlsx]資料中轉站_耗崽原創設計!耗崽原創圖表8</c:name>
    <c:fmtId val="0"/>
  </c:pivotSource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資料中轉站_耗崽原創設計!$B$96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資料中轉站_耗崽原創設計!$A$97:$A$101</c:f>
              <c:strCache>
                <c:ptCount val="4"/>
                <c:pt idx="0">
                  <c:v>本科</c:v>
                </c:pt>
                <c:pt idx="1">
                  <c:v>本科以上</c:v>
                </c:pt>
                <c:pt idx="2">
                  <c:v>大專</c:v>
                </c:pt>
                <c:pt idx="3">
                  <c:v>高中或中專</c:v>
                </c:pt>
              </c:strCache>
            </c:strRef>
          </c:cat>
          <c:val>
            <c:numRef>
              <c:f>資料中轉站_耗崽原創設計!$B$97:$B$101</c:f>
              <c:numCache>
                <c:formatCode>General</c:formatCode>
                <c:ptCount val="4"/>
                <c:pt idx="0">
                  <c:v>7</c:v>
                </c:pt>
                <c:pt idx="1">
                  <c:v>10</c:v>
                </c:pt>
                <c:pt idx="2">
                  <c:v>8</c:v>
                </c:pt>
                <c:pt idx="3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9510064"/>
        <c:axId val="499505800"/>
      </c:barChart>
      <c:catAx>
        <c:axId val="49951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9505800"/>
        <c:crosses val="autoZero"/>
        <c:auto val="1"/>
        <c:lblAlgn val="ctr"/>
        <c:lblOffset val="100"/>
        <c:noMultiLvlLbl val="0"/>
      </c:catAx>
      <c:valAx>
        <c:axId val="499505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9510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[50深藍商務公司人力資源看板.xlsx]資料中轉站_耗崽原創設計!耗崽原創圖表10</c:name>
    <c:fmtId val="0"/>
  </c:pivotSource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資料中轉站_耗崽原創設計!$B$111</c:f>
              <c:strCache>
                <c:ptCount val="1"/>
                <c:pt idx="0">
                  <c:v>彙總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資料中轉站_耗崽原創設計!$A$112:$A$116</c:f>
              <c:strCache>
                <c:ptCount val="4"/>
                <c:pt idx="0">
                  <c:v>2年以下</c:v>
                </c:pt>
                <c:pt idx="1">
                  <c:v>3年-5年</c:v>
                </c:pt>
                <c:pt idx="2">
                  <c:v>5年-8年</c:v>
                </c:pt>
                <c:pt idx="3">
                  <c:v>8年以上</c:v>
                </c:pt>
              </c:strCache>
            </c:strRef>
          </c:cat>
          <c:val>
            <c:numRef>
              <c:f>資料中轉站_耗崽原創設計!$B$112:$B$116</c:f>
              <c:numCache>
                <c:formatCode>General</c:formatCode>
                <c:ptCount val="4"/>
                <c:pt idx="0">
                  <c:v>9</c:v>
                </c:pt>
                <c:pt idx="1">
                  <c:v>7</c:v>
                </c:pt>
                <c:pt idx="2">
                  <c:v>9</c:v>
                </c:pt>
                <c:pt idx="3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870856"/>
        <c:axId val="498871512"/>
      </c:barChart>
      <c:catAx>
        <c:axId val="498870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8871512"/>
        <c:crosses val="autoZero"/>
        <c:auto val="1"/>
        <c:lblAlgn val="ctr"/>
        <c:lblOffset val="100"/>
        <c:noMultiLvlLbl val="0"/>
      </c:catAx>
      <c:valAx>
        <c:axId val="498871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8870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chart" Target="../charts/chart9.xml"/><Relationship Id="rId8" Type="http://schemas.openxmlformats.org/officeDocument/2006/relationships/chart" Target="../charts/chart8.xml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0" Type="http://schemas.openxmlformats.org/officeDocument/2006/relationships/chart" Target="../charts/chart10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chart" Target="../charts/chart19.xml"/><Relationship Id="rId8" Type="http://schemas.openxmlformats.org/officeDocument/2006/relationships/chart" Target="../charts/chart18.xml"/><Relationship Id="rId7" Type="http://schemas.openxmlformats.org/officeDocument/2006/relationships/chart" Target="../charts/chart17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0" Type="http://schemas.openxmlformats.org/officeDocument/2006/relationships/chart" Target="../charts/chart20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18367</xdr:colOff>
      <xdr:row>1</xdr:row>
      <xdr:rowOff>42861</xdr:rowOff>
    </xdr:from>
    <xdr:to>
      <xdr:col>7</xdr:col>
      <xdr:colOff>666749</xdr:colOff>
      <xdr:row>11</xdr:row>
      <xdr:rowOff>57150</xdr:rowOff>
    </xdr:to>
    <xdr:graphicFrame>
      <xdr:nvGraphicFramePr>
        <xdr:cNvPr id="2" name="圖表 1"/>
        <xdr:cNvGraphicFramePr/>
      </xdr:nvGraphicFramePr>
      <xdr:xfrm>
        <a:off x="1646555" y="263525"/>
        <a:ext cx="4088765" cy="22244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13608</xdr:colOff>
      <xdr:row>12</xdr:row>
      <xdr:rowOff>114301</xdr:rowOff>
    </xdr:from>
    <xdr:to>
      <xdr:col>8</xdr:col>
      <xdr:colOff>1</xdr:colOff>
      <xdr:row>21</xdr:row>
      <xdr:rowOff>109537</xdr:rowOff>
    </xdr:to>
    <xdr:graphicFrame>
      <xdr:nvGraphicFramePr>
        <xdr:cNvPr id="3" name="圖表 2"/>
        <xdr:cNvGraphicFramePr/>
      </xdr:nvGraphicFramePr>
      <xdr:xfrm>
        <a:off x="1642110" y="2766060"/>
        <a:ext cx="4093210" cy="19837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13608</xdr:colOff>
      <xdr:row>22</xdr:row>
      <xdr:rowOff>19049</xdr:rowOff>
    </xdr:from>
    <xdr:to>
      <xdr:col>8</xdr:col>
      <xdr:colOff>1</xdr:colOff>
      <xdr:row>31</xdr:row>
      <xdr:rowOff>66675</xdr:rowOff>
    </xdr:to>
    <xdr:graphicFrame>
      <xdr:nvGraphicFramePr>
        <xdr:cNvPr id="4" name="圖表 3"/>
        <xdr:cNvGraphicFramePr/>
      </xdr:nvGraphicFramePr>
      <xdr:xfrm>
        <a:off x="1642110" y="4879975"/>
        <a:ext cx="4093210" cy="2037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18370</xdr:colOff>
      <xdr:row>32</xdr:row>
      <xdr:rowOff>13607</xdr:rowOff>
    </xdr:from>
    <xdr:to>
      <xdr:col>7</xdr:col>
      <xdr:colOff>666751</xdr:colOff>
      <xdr:row>44</xdr:row>
      <xdr:rowOff>8283</xdr:rowOff>
    </xdr:to>
    <xdr:graphicFrame>
      <xdr:nvGraphicFramePr>
        <xdr:cNvPr id="5" name="圖表 4"/>
        <xdr:cNvGraphicFramePr/>
      </xdr:nvGraphicFramePr>
      <xdr:xfrm>
        <a:off x="1646555" y="7084695"/>
        <a:ext cx="4088765" cy="26466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45</xdr:row>
      <xdr:rowOff>8282</xdr:rowOff>
    </xdr:from>
    <xdr:to>
      <xdr:col>8</xdr:col>
      <xdr:colOff>1183</xdr:colOff>
      <xdr:row>58</xdr:row>
      <xdr:rowOff>16566</xdr:rowOff>
    </xdr:to>
    <xdr:graphicFrame>
      <xdr:nvGraphicFramePr>
        <xdr:cNvPr id="6" name="圖表 5"/>
        <xdr:cNvGraphicFramePr/>
      </xdr:nvGraphicFramePr>
      <xdr:xfrm>
        <a:off x="1628775" y="9952355"/>
        <a:ext cx="4107180" cy="28809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27215</xdr:colOff>
      <xdr:row>58</xdr:row>
      <xdr:rowOff>172809</xdr:rowOff>
    </xdr:from>
    <xdr:to>
      <xdr:col>8</xdr:col>
      <xdr:colOff>0</xdr:colOff>
      <xdr:row>70</xdr:row>
      <xdr:rowOff>176892</xdr:rowOff>
    </xdr:to>
    <xdr:graphicFrame>
      <xdr:nvGraphicFramePr>
        <xdr:cNvPr id="7" name="圖表 6"/>
        <xdr:cNvGraphicFramePr/>
      </xdr:nvGraphicFramePr>
      <xdr:xfrm>
        <a:off x="1655445" y="12989560"/>
        <a:ext cx="4079875" cy="26555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75</xdr:row>
      <xdr:rowOff>13607</xdr:rowOff>
    </xdr:from>
    <xdr:to>
      <xdr:col>8</xdr:col>
      <xdr:colOff>13607</xdr:colOff>
      <xdr:row>88</xdr:row>
      <xdr:rowOff>153760</xdr:rowOff>
    </xdr:to>
    <xdr:graphicFrame>
      <xdr:nvGraphicFramePr>
        <xdr:cNvPr id="8" name="圖表 7"/>
        <xdr:cNvGraphicFramePr/>
      </xdr:nvGraphicFramePr>
      <xdr:xfrm>
        <a:off x="1628775" y="16586835"/>
        <a:ext cx="4119880" cy="30130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</xdr:colOff>
      <xdr:row>91</xdr:row>
      <xdr:rowOff>0</xdr:rowOff>
    </xdr:from>
    <xdr:to>
      <xdr:col>8</xdr:col>
      <xdr:colOff>27214</xdr:colOff>
      <xdr:row>104</xdr:row>
      <xdr:rowOff>167367</xdr:rowOff>
    </xdr:to>
    <xdr:graphicFrame>
      <xdr:nvGraphicFramePr>
        <xdr:cNvPr id="9" name="圖表 8"/>
        <xdr:cNvGraphicFramePr/>
      </xdr:nvGraphicFramePr>
      <xdr:xfrm>
        <a:off x="1628775" y="20109180"/>
        <a:ext cx="4133215" cy="30397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1020536</xdr:colOff>
      <xdr:row>105</xdr:row>
      <xdr:rowOff>172811</xdr:rowOff>
    </xdr:from>
    <xdr:to>
      <xdr:col>8</xdr:col>
      <xdr:colOff>13608</xdr:colOff>
      <xdr:row>121</xdr:row>
      <xdr:rowOff>0</xdr:rowOff>
    </xdr:to>
    <xdr:graphicFrame>
      <xdr:nvGraphicFramePr>
        <xdr:cNvPr id="10" name="圖表 9"/>
        <xdr:cNvGraphicFramePr/>
      </xdr:nvGraphicFramePr>
      <xdr:xfrm>
        <a:off x="1628775" y="23375620"/>
        <a:ext cx="4119880" cy="3362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996044</xdr:colOff>
      <xdr:row>127</xdr:row>
      <xdr:rowOff>214746</xdr:rowOff>
    </xdr:from>
    <xdr:to>
      <xdr:col>15</xdr:col>
      <xdr:colOff>231322</xdr:colOff>
      <xdr:row>143</xdr:row>
      <xdr:rowOff>150791</xdr:rowOff>
    </xdr:to>
    <xdr:graphicFrame>
      <xdr:nvGraphicFramePr>
        <xdr:cNvPr id="12" name="圖表 11"/>
        <xdr:cNvGraphicFramePr/>
      </xdr:nvGraphicFramePr>
      <xdr:xfrm>
        <a:off x="3746500" y="28279090"/>
        <a:ext cx="5460365" cy="29000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247308</xdr:colOff>
      <xdr:row>4</xdr:row>
      <xdr:rowOff>128917</xdr:rowOff>
    </xdr:from>
    <xdr:to>
      <xdr:col>4</xdr:col>
      <xdr:colOff>380738</xdr:colOff>
      <xdr:row>15</xdr:row>
      <xdr:rowOff>95281</xdr:rowOff>
    </xdr:to>
    <xdr:sp>
      <xdr:nvSpPr>
        <xdr:cNvPr id="29" name="矩形: 圓角 28"/>
        <xdr:cNvSpPr/>
      </xdr:nvSpPr>
      <xdr:spPr>
        <a:xfrm>
          <a:off x="247015" y="860425"/>
          <a:ext cx="2602230" cy="1978025"/>
        </a:xfrm>
        <a:prstGeom prst="roundRect">
          <a:avLst>
            <a:gd name="adj" fmla="val 8424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14</xdr:col>
      <xdr:colOff>116263</xdr:colOff>
      <xdr:row>4</xdr:row>
      <xdr:rowOff>96656</xdr:rowOff>
    </xdr:from>
    <xdr:to>
      <xdr:col>18</xdr:col>
      <xdr:colOff>76511</xdr:colOff>
      <xdr:row>15</xdr:row>
      <xdr:rowOff>63020</xdr:rowOff>
    </xdr:to>
    <xdr:sp>
      <xdr:nvSpPr>
        <xdr:cNvPr id="30" name="矩形: 圓角 29"/>
        <xdr:cNvSpPr/>
      </xdr:nvSpPr>
      <xdr:spPr>
        <a:xfrm>
          <a:off x="8757285" y="828040"/>
          <a:ext cx="2591435" cy="1978025"/>
        </a:xfrm>
        <a:prstGeom prst="roundRect">
          <a:avLst>
            <a:gd name="adj" fmla="val 8424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 b="1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14</xdr:col>
      <xdr:colOff>135296</xdr:colOff>
      <xdr:row>17</xdr:row>
      <xdr:rowOff>853</xdr:rowOff>
    </xdr:from>
    <xdr:to>
      <xdr:col>18</xdr:col>
      <xdr:colOff>95544</xdr:colOff>
      <xdr:row>27</xdr:row>
      <xdr:rowOff>140399</xdr:rowOff>
    </xdr:to>
    <xdr:sp>
      <xdr:nvSpPr>
        <xdr:cNvPr id="31" name="矩形: 圓角 30"/>
        <xdr:cNvSpPr/>
      </xdr:nvSpPr>
      <xdr:spPr>
        <a:xfrm>
          <a:off x="8776335" y="3109595"/>
          <a:ext cx="2591435" cy="1968500"/>
        </a:xfrm>
        <a:prstGeom prst="roundRect">
          <a:avLst>
            <a:gd name="adj" fmla="val 8424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4</xdr:col>
      <xdr:colOff>607107</xdr:colOff>
      <xdr:row>17</xdr:row>
      <xdr:rowOff>14302</xdr:rowOff>
    </xdr:from>
    <xdr:to>
      <xdr:col>13</xdr:col>
      <xdr:colOff>598186</xdr:colOff>
      <xdr:row>27</xdr:row>
      <xdr:rowOff>153848</xdr:rowOff>
    </xdr:to>
    <xdr:sp>
      <xdr:nvSpPr>
        <xdr:cNvPr id="32" name="矩形: 圓角 31"/>
        <xdr:cNvSpPr/>
      </xdr:nvSpPr>
      <xdr:spPr>
        <a:xfrm>
          <a:off x="3075940" y="3122930"/>
          <a:ext cx="5546090" cy="1968500"/>
        </a:xfrm>
        <a:prstGeom prst="roundRect">
          <a:avLst>
            <a:gd name="adj" fmla="val 6755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0</xdr:col>
      <xdr:colOff>247787</xdr:colOff>
      <xdr:row>17</xdr:row>
      <xdr:rowOff>10741</xdr:rowOff>
    </xdr:from>
    <xdr:to>
      <xdr:col>4</xdr:col>
      <xdr:colOff>381217</xdr:colOff>
      <xdr:row>27</xdr:row>
      <xdr:rowOff>150287</xdr:rowOff>
    </xdr:to>
    <xdr:sp>
      <xdr:nvSpPr>
        <xdr:cNvPr id="33" name="矩形: 圓角 32"/>
        <xdr:cNvSpPr/>
      </xdr:nvSpPr>
      <xdr:spPr>
        <a:xfrm>
          <a:off x="247650" y="3119120"/>
          <a:ext cx="2602230" cy="1968500"/>
        </a:xfrm>
        <a:prstGeom prst="roundRect">
          <a:avLst>
            <a:gd name="adj" fmla="val 8424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0</xdr:col>
      <xdr:colOff>242453</xdr:colOff>
      <xdr:row>29</xdr:row>
      <xdr:rowOff>51375</xdr:rowOff>
    </xdr:from>
    <xdr:to>
      <xdr:col>6</xdr:col>
      <xdr:colOff>225136</xdr:colOff>
      <xdr:row>40</xdr:row>
      <xdr:rowOff>17739</xdr:rowOff>
    </xdr:to>
    <xdr:sp>
      <xdr:nvSpPr>
        <xdr:cNvPr id="34" name="矩形: 圓角 33"/>
        <xdr:cNvSpPr/>
      </xdr:nvSpPr>
      <xdr:spPr>
        <a:xfrm>
          <a:off x="241935" y="5354320"/>
          <a:ext cx="3686175" cy="1978025"/>
        </a:xfrm>
        <a:prstGeom prst="roundRect">
          <a:avLst>
            <a:gd name="adj" fmla="val 8424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12</xdr:col>
      <xdr:colOff>502228</xdr:colOff>
      <xdr:row>29</xdr:row>
      <xdr:rowOff>51375</xdr:rowOff>
    </xdr:from>
    <xdr:to>
      <xdr:col>18</xdr:col>
      <xdr:colOff>95561</xdr:colOff>
      <xdr:row>40</xdr:row>
      <xdr:rowOff>17739</xdr:rowOff>
    </xdr:to>
    <xdr:sp>
      <xdr:nvSpPr>
        <xdr:cNvPr id="36" name="矩形: 圓角 35"/>
        <xdr:cNvSpPr/>
      </xdr:nvSpPr>
      <xdr:spPr>
        <a:xfrm>
          <a:off x="7908290" y="5354320"/>
          <a:ext cx="3459480" cy="1978025"/>
        </a:xfrm>
        <a:prstGeom prst="roundRect">
          <a:avLst>
            <a:gd name="adj" fmla="val 8424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6</xdr:col>
      <xdr:colOff>406977</xdr:colOff>
      <xdr:row>29</xdr:row>
      <xdr:rowOff>51375</xdr:rowOff>
    </xdr:from>
    <xdr:to>
      <xdr:col>12</xdr:col>
      <xdr:colOff>320386</xdr:colOff>
      <xdr:row>40</xdr:row>
      <xdr:rowOff>17739</xdr:rowOff>
    </xdr:to>
    <xdr:sp>
      <xdr:nvSpPr>
        <xdr:cNvPr id="37" name="矩形: 圓角 36"/>
        <xdr:cNvSpPr/>
      </xdr:nvSpPr>
      <xdr:spPr>
        <a:xfrm>
          <a:off x="4109720" y="5354320"/>
          <a:ext cx="3616960" cy="1978025"/>
        </a:xfrm>
        <a:prstGeom prst="roundRect">
          <a:avLst>
            <a:gd name="adj" fmla="val 8424"/>
          </a:avLst>
        </a:prstGeom>
        <a:noFill/>
        <a:ln w="12700">
          <a:solidFill>
            <a:srgbClr val="53518E">
              <a:alpha val="50000"/>
            </a:srgb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1000">
            <a:latin typeface="方正楷體簡體" panose="03000509000000000000" pitchFamily="65" charset="-122"/>
            <a:ea typeface="方正楷體簡體" panose="03000509000000000000" pitchFamily="65" charset="-122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0</xdr:col>
      <xdr:colOff>1</xdr:colOff>
      <xdr:row>0</xdr:row>
      <xdr:rowOff>155864</xdr:rowOff>
    </xdr:from>
    <xdr:to>
      <xdr:col>18</xdr:col>
      <xdr:colOff>340180</xdr:colOff>
      <xdr:row>4</xdr:row>
      <xdr:rowOff>57102</xdr:rowOff>
    </xdr:to>
    <xdr:grpSp>
      <xdr:nvGrpSpPr>
        <xdr:cNvPr id="40" name="組合 39"/>
        <xdr:cNvGrpSpPr/>
      </xdr:nvGrpSpPr>
      <xdr:grpSpPr>
        <a:xfrm>
          <a:off x="0" y="155575"/>
          <a:ext cx="11612245" cy="632460"/>
          <a:chOff x="0" y="12423"/>
          <a:chExt cx="12192001" cy="579570"/>
        </a:xfrm>
      </xdr:grpSpPr>
      <xdr:grpSp>
        <xdr:nvGrpSpPr>
          <xdr:cNvPr id="44" name="組合 43"/>
          <xdr:cNvGrpSpPr/>
        </xdr:nvGrpSpPr>
        <xdr:grpSpPr>
          <a:xfrm>
            <a:off x="0" y="100330"/>
            <a:ext cx="12192001" cy="491663"/>
            <a:chOff x="74340" y="507485"/>
            <a:chExt cx="12191640" cy="491697"/>
          </a:xfrm>
        </xdr:grpSpPr>
        <xdr:sp>
          <xdr:nvSpPr>
            <xdr:cNvPr id="50" name="任意多邊形: 形狀 49"/>
            <xdr:cNvSpPr/>
          </xdr:nvSpPr>
          <xdr:spPr>
            <a:xfrm>
              <a:off x="3579716" y="507485"/>
              <a:ext cx="5034346" cy="491697"/>
            </a:xfrm>
            <a:custGeom>
              <a:avLst/>
              <a:gdLst>
                <a:gd name="connsiteX0" fmla="*/ 0 w 5034346"/>
                <a:gd name="connsiteY0" fmla="*/ 0 h 491697"/>
                <a:gd name="connsiteX1" fmla="*/ 5034346 w 5034346"/>
                <a:gd name="connsiteY1" fmla="*/ 0 h 491697"/>
                <a:gd name="connsiteX2" fmla="*/ 4991300 w 5034346"/>
                <a:gd name="connsiteY2" fmla="*/ 75411 h 491697"/>
                <a:gd name="connsiteX3" fmla="*/ 4687073 w 5034346"/>
                <a:gd name="connsiteY3" fmla="*/ 379475 h 491697"/>
                <a:gd name="connsiteX4" fmla="*/ 4252915 w 5034346"/>
                <a:gd name="connsiteY4" fmla="*/ 491498 h 491697"/>
                <a:gd name="connsiteX5" fmla="*/ 760641 w 5034346"/>
                <a:gd name="connsiteY5" fmla="*/ 491498 h 491697"/>
                <a:gd name="connsiteX6" fmla="*/ 345498 w 5034346"/>
                <a:gd name="connsiteY6" fmla="*/ 379475 h 491697"/>
                <a:gd name="connsiteX7" fmla="*/ 41270 w 5034346"/>
                <a:gd name="connsiteY7" fmla="*/ 72210 h 491697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</a:cxnLst>
              <a:rect l="l" t="t" r="r" b="b"/>
              <a:pathLst>
                <a:path w="5034346" h="491697">
                  <a:moveTo>
                    <a:pt x="0" y="0"/>
                  </a:moveTo>
                  <a:lnTo>
                    <a:pt x="5034346" y="0"/>
                  </a:lnTo>
                  <a:lnTo>
                    <a:pt x="4991300" y="75411"/>
                  </a:lnTo>
                  <a:cubicBezTo>
                    <a:pt x="4918412" y="197037"/>
                    <a:pt x="4817002" y="302659"/>
                    <a:pt x="4687073" y="379475"/>
                  </a:cubicBezTo>
                  <a:cubicBezTo>
                    <a:pt x="4550805" y="459491"/>
                    <a:pt x="4401860" y="494699"/>
                    <a:pt x="4252915" y="491498"/>
                  </a:cubicBezTo>
                  <a:lnTo>
                    <a:pt x="760641" y="491498"/>
                  </a:lnTo>
                  <a:cubicBezTo>
                    <a:pt x="621204" y="491498"/>
                    <a:pt x="475428" y="456291"/>
                    <a:pt x="345498" y="379475"/>
                  </a:cubicBezTo>
                  <a:cubicBezTo>
                    <a:pt x="215567" y="302659"/>
                    <a:pt x="110989" y="197037"/>
                    <a:pt x="41270" y="72210"/>
                  </a:cubicBezTo>
                  <a:close/>
                </a:path>
              </a:pathLst>
            </a:custGeom>
            <a:noFill/>
            <a:ln w="19050" cap="sq" cmpd="sng">
              <a:gradFill>
                <a:gsLst>
                  <a:gs pos="0">
                    <a:srgbClr val="F9D482"/>
                  </a:gs>
                  <a:gs pos="100000">
                    <a:srgbClr val="C89A65"/>
                  </a:gs>
                </a:gsLst>
                <a:lin ang="5400000" scaled="1"/>
              </a:gradFill>
              <a:miter lim="800000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>
                <a:lnSpc>
                  <a:spcPct val="130000"/>
                </a:lnSpc>
              </a:pPr>
              <a:endParaRPr lang="zh-CN" altLang="en-US" sz="2400">
                <a:solidFill>
                  <a:srgbClr val="FFFFFF"/>
                </a:solidFill>
                <a:latin typeface="方正楷體簡體" panose="03000509000000000000" pitchFamily="65" charset="-122"/>
                <a:ea typeface="方正楷體簡體" panose="03000509000000000000" pitchFamily="65" charset="-122"/>
                <a:sym typeface="方正楷體簡體" panose="03000509000000000000" pitchFamily="65" charset="-122"/>
              </a:endParaRPr>
            </a:p>
          </xdr:txBody>
        </xdr:sp>
        <xdr:cxnSp>
          <xdr:nvCxnSpPr>
            <xdr:cNvPr id="51" name="Conector recto 178"/>
            <xdr:cNvCxnSpPr/>
          </xdr:nvCxnSpPr>
          <xdr:spPr>
            <a:xfrm>
              <a:off x="5944536" y="986942"/>
              <a:ext cx="674473" cy="0"/>
            </a:xfrm>
            <a:prstGeom prst="line">
              <a:avLst/>
            </a:prstGeom>
            <a:ln w="25400">
              <a:gradFill>
                <a:gsLst>
                  <a:gs pos="0">
                    <a:srgbClr val="CD9449"/>
                  </a:gs>
                  <a:gs pos="100000">
                    <a:srgbClr val="FBD785"/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52" name="直接連線符 51"/>
            <xdr:cNvCxnSpPr/>
          </xdr:nvCxnSpPr>
          <xdr:spPr>
            <a:xfrm flipH="1">
              <a:off x="74340" y="702918"/>
              <a:ext cx="3635956" cy="0"/>
            </a:xfrm>
            <a:prstGeom prst="line">
              <a:avLst/>
            </a:prstGeom>
            <a:ln w="19050">
              <a:gradFill flip="none" rotWithShape="1">
                <a:gsLst>
                  <a:gs pos="0">
                    <a:schemeClr val="tx1"/>
                  </a:gs>
                  <a:gs pos="100000">
                    <a:srgbClr val="FBD785"/>
                  </a:gs>
                </a:gsLst>
                <a:lin ang="10800000" scaled="1"/>
                <a:tileRect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53" name="直接連線符 52"/>
            <xdr:cNvCxnSpPr/>
          </xdr:nvCxnSpPr>
          <xdr:spPr>
            <a:xfrm>
              <a:off x="8488425" y="702918"/>
              <a:ext cx="3777555" cy="0"/>
            </a:xfrm>
            <a:prstGeom prst="line">
              <a:avLst/>
            </a:prstGeom>
            <a:ln w="19050">
              <a:gradFill flip="none" rotWithShape="1">
                <a:gsLst>
                  <a:gs pos="0">
                    <a:schemeClr val="tx1"/>
                  </a:gs>
                  <a:gs pos="100000">
                    <a:srgbClr val="FBD785"/>
                  </a:gs>
                </a:gsLst>
                <a:lin ang="10800000" scaled="1"/>
                <a:tileRect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5" name="組合 44"/>
          <xdr:cNvGrpSpPr/>
        </xdr:nvGrpSpPr>
        <xdr:grpSpPr>
          <a:xfrm>
            <a:off x="3365165" y="12423"/>
            <a:ext cx="5456627" cy="533821"/>
            <a:chOff x="3365165" y="12423"/>
            <a:chExt cx="5456627" cy="533821"/>
          </a:xfrm>
        </xdr:grpSpPr>
        <xdr:sp>
          <xdr:nvSpPr>
            <xdr:cNvPr id="46" name="矩形 45"/>
            <xdr:cNvSpPr/>
          </xdr:nvSpPr>
          <xdr:spPr>
            <a:xfrm>
              <a:off x="3365165" y="12423"/>
              <a:ext cx="5456627" cy="273010"/>
            </a:xfrm>
            <a:prstGeom prst="rect">
              <a:avLst/>
            </a:prstGeom>
            <a:solidFill>
              <a:srgbClr val="1C142C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zh-CN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zh-CN" altLang="en-US">
                <a:latin typeface="方正楷體簡體" panose="03000509000000000000" pitchFamily="65" charset="-122"/>
                <a:ea typeface="方正楷體簡體" panose="03000509000000000000" pitchFamily="65" charset="-122"/>
                <a:sym typeface="方正楷體簡體" panose="03000509000000000000" pitchFamily="65" charset="-122"/>
              </a:endParaRPr>
            </a:p>
          </xdr:txBody>
        </xdr:sp>
        <xdr:grpSp>
          <xdr:nvGrpSpPr>
            <xdr:cNvPr id="47" name="組合 46"/>
            <xdr:cNvGrpSpPr/>
          </xdr:nvGrpSpPr>
          <xdr:grpSpPr>
            <a:xfrm>
              <a:off x="4624445" y="84257"/>
              <a:ext cx="3133584" cy="461987"/>
              <a:chOff x="1953147" y="363814"/>
              <a:chExt cx="3661571" cy="461987"/>
            </a:xfrm>
          </xdr:grpSpPr>
          <xdr:sp>
            <xdr:nvSpPr>
              <xdr:cNvPr id="48" name="文本框 296"/>
              <xdr:cNvSpPr txBox="1"/>
            </xdr:nvSpPr>
            <xdr:spPr>
              <a:xfrm>
                <a:off x="2261004" y="363814"/>
                <a:ext cx="3048450" cy="347668"/>
              </a:xfrm>
              <a:prstGeom prst="rect">
                <a:avLst/>
              </a:prstGeom>
              <a:noFill/>
            </xdr:spPr>
            <xdr:txBody>
              <a:bodyPr wrap="square" lIns="0" tIns="0" rIns="0" bIns="0" rtlCol="0">
                <a:spAutoFit/>
                <a:scene3d>
                  <a:camera prst="orthographicFront"/>
                  <a:lightRig rig="threePt" dir="t"/>
                </a:scene3d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dist"/>
                <a:r>
                  <a:rPr lang="zh-CN" altLang="en-US" sz="1600" b="1" spc="300">
                    <a:solidFill>
                      <a:srgbClr val="FBD785"/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+mn-ea"/>
                    <a:sym typeface="方正楷體簡體" panose="03000509000000000000" pitchFamily="65" charset="-122"/>
                  </a:rPr>
                  <a:t>公司人力資源看板</a:t>
                </a:r>
                <a:endParaRPr lang="zh-CN" altLang="en-US" sz="1600" b="1" spc="300">
                  <a:solidFill>
                    <a:srgbClr val="FBD785"/>
                  </a:solidFill>
                  <a:latin typeface="Microsoft YaHei" panose="020B0503020204020204" pitchFamily="34" charset="-122"/>
                  <a:ea typeface="Microsoft YaHei" panose="020B0503020204020204" pitchFamily="34" charset="-122"/>
                  <a:cs typeface="+mn-ea"/>
                  <a:sym typeface="方正楷體簡體" panose="03000509000000000000" pitchFamily="65" charset="-122"/>
                </a:endParaRPr>
              </a:p>
            </xdr:txBody>
          </xdr:sp>
          <xdr:sp>
            <xdr:nvSpPr>
              <xdr:cNvPr id="49" name="文本框 4"/>
              <xdr:cNvSpPr txBox="1">
                <a:spLocks noChangeArrowheads="1"/>
              </xdr:cNvSpPr>
            </xdr:nvSpPr>
            <xdr:spPr>
              <a:xfrm>
                <a:off x="1953147" y="675832"/>
                <a:ext cx="3661571" cy="1499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 lIns="0" tIns="0" rIns="0" bIns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dist">
                  <a:lnSpc>
                    <a:spcPct val="120000"/>
                  </a:lnSpc>
                  <a:spcBef>
                    <a:spcPct val="0"/>
                  </a:spcBef>
                  <a:buNone/>
                </a:pPr>
                <a:r>
                  <a:rPr lang="en-US" altLang="zh-CN" sz="600" spc="300">
                    <a:solidFill>
                      <a:srgbClr val="FBD785"/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+mn-ea"/>
                    <a:sym typeface="方正楷體簡體" panose="03000509000000000000" pitchFamily="65" charset="-122"/>
                  </a:rPr>
                  <a:t>VISUAL DATA ANALYSIS DASHBOARD</a:t>
                </a:r>
                <a:endParaRPr lang="en-US" altLang="zh-CN" sz="600" spc="300">
                  <a:solidFill>
                    <a:srgbClr val="FBD785"/>
                  </a:solidFill>
                  <a:latin typeface="Microsoft YaHei" panose="020B0503020204020204" pitchFamily="34" charset="-122"/>
                  <a:ea typeface="Microsoft YaHei" panose="020B0503020204020204" pitchFamily="34" charset="-122"/>
                  <a:cs typeface="+mn-ea"/>
                  <a:sym typeface="方正楷體簡體" panose="03000509000000000000" pitchFamily="65" charset="-122"/>
                </a:endParaRPr>
              </a:p>
            </xdr:txBody>
          </xdr:sp>
        </xdr:grpSp>
      </xdr:grpSp>
    </xdr:grpSp>
    <xdr:clientData/>
  </xdr:twoCellAnchor>
  <xdr:twoCellAnchor>
    <xdr:from>
      <xdr:col>0</xdr:col>
      <xdr:colOff>248774</xdr:colOff>
      <xdr:row>5</xdr:row>
      <xdr:rowOff>81644</xdr:rowOff>
    </xdr:from>
    <xdr:to>
      <xdr:col>4</xdr:col>
      <xdr:colOff>364434</xdr:colOff>
      <xdr:row>15</xdr:row>
      <xdr:rowOff>95815</xdr:rowOff>
    </xdr:to>
    <xdr:graphicFrame>
      <xdr:nvGraphicFramePr>
        <xdr:cNvPr id="282" name="圖表 281"/>
        <xdr:cNvGraphicFramePr/>
      </xdr:nvGraphicFramePr>
      <xdr:xfrm>
        <a:off x="248285" y="995680"/>
        <a:ext cx="2584450" cy="18427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514351</xdr:colOff>
      <xdr:row>5</xdr:row>
      <xdr:rowOff>42183</xdr:rowOff>
    </xdr:from>
    <xdr:to>
      <xdr:col>8</xdr:col>
      <xdr:colOff>261867</xdr:colOff>
      <xdr:row>15</xdr:row>
      <xdr:rowOff>156483</xdr:rowOff>
    </xdr:to>
    <xdr:graphicFrame>
      <xdr:nvGraphicFramePr>
        <xdr:cNvPr id="283" name="圖表 282"/>
        <xdr:cNvGraphicFramePr/>
      </xdr:nvGraphicFramePr>
      <xdr:xfrm>
        <a:off x="2983230" y="956310"/>
        <a:ext cx="2216150" cy="19431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388422</xdr:colOff>
      <xdr:row>5</xdr:row>
      <xdr:rowOff>65563</xdr:rowOff>
    </xdr:from>
    <xdr:to>
      <xdr:col>14</xdr:col>
      <xdr:colOff>138545</xdr:colOff>
      <xdr:row>15</xdr:row>
      <xdr:rowOff>140266</xdr:rowOff>
    </xdr:to>
    <xdr:graphicFrame>
      <xdr:nvGraphicFramePr>
        <xdr:cNvPr id="284" name="圖表 283"/>
        <xdr:cNvGraphicFramePr/>
      </xdr:nvGraphicFramePr>
      <xdr:xfrm>
        <a:off x="6560185" y="979805"/>
        <a:ext cx="2219325" cy="19030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134470</xdr:colOff>
      <xdr:row>5</xdr:row>
      <xdr:rowOff>22412</xdr:rowOff>
    </xdr:from>
    <xdr:to>
      <xdr:col>18</xdr:col>
      <xdr:colOff>179294</xdr:colOff>
      <xdr:row>15</xdr:row>
      <xdr:rowOff>100852</xdr:rowOff>
    </xdr:to>
    <xdr:graphicFrame>
      <xdr:nvGraphicFramePr>
        <xdr:cNvPr id="285" name="圖表 284"/>
        <xdr:cNvGraphicFramePr/>
      </xdr:nvGraphicFramePr>
      <xdr:xfrm>
        <a:off x="8775065" y="936625"/>
        <a:ext cx="2676525" cy="19069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176893</xdr:colOff>
      <xdr:row>17</xdr:row>
      <xdr:rowOff>44825</xdr:rowOff>
    </xdr:from>
    <xdr:to>
      <xdr:col>4</xdr:col>
      <xdr:colOff>447259</xdr:colOff>
      <xdr:row>27</xdr:row>
      <xdr:rowOff>142875</xdr:rowOff>
    </xdr:to>
    <xdr:graphicFrame>
      <xdr:nvGraphicFramePr>
        <xdr:cNvPr id="286" name="圖表 285"/>
        <xdr:cNvGraphicFramePr/>
      </xdr:nvGraphicFramePr>
      <xdr:xfrm>
        <a:off x="176530" y="3153410"/>
        <a:ext cx="2739390" cy="19272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92049</xdr:colOff>
      <xdr:row>18</xdr:row>
      <xdr:rowOff>122465</xdr:rowOff>
    </xdr:from>
    <xdr:to>
      <xdr:col>18</xdr:col>
      <xdr:colOff>122464</xdr:colOff>
      <xdr:row>27</xdr:row>
      <xdr:rowOff>81643</xdr:rowOff>
    </xdr:to>
    <xdr:graphicFrame>
      <xdr:nvGraphicFramePr>
        <xdr:cNvPr id="287" name="圖表 286"/>
        <xdr:cNvGraphicFramePr/>
      </xdr:nvGraphicFramePr>
      <xdr:xfrm>
        <a:off x="8732520" y="3413760"/>
        <a:ext cx="2661920" cy="1605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415635</xdr:colOff>
      <xdr:row>30</xdr:row>
      <xdr:rowOff>34635</xdr:rowOff>
    </xdr:from>
    <xdr:to>
      <xdr:col>12</xdr:col>
      <xdr:colOff>347381</xdr:colOff>
      <xdr:row>40</xdr:row>
      <xdr:rowOff>78448</xdr:rowOff>
    </xdr:to>
    <xdr:graphicFrame>
      <xdr:nvGraphicFramePr>
        <xdr:cNvPr id="288" name="圖表 287"/>
        <xdr:cNvGraphicFramePr/>
      </xdr:nvGraphicFramePr>
      <xdr:xfrm>
        <a:off x="4118610" y="5520690"/>
        <a:ext cx="3635375" cy="18726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242455</xdr:colOff>
      <xdr:row>30</xdr:row>
      <xdr:rowOff>34636</xdr:rowOff>
    </xdr:from>
    <xdr:to>
      <xdr:col>6</xdr:col>
      <xdr:colOff>163285</xdr:colOff>
      <xdr:row>40</xdr:row>
      <xdr:rowOff>78304</xdr:rowOff>
    </xdr:to>
    <xdr:graphicFrame>
      <xdr:nvGraphicFramePr>
        <xdr:cNvPr id="289" name="圖表 288"/>
        <xdr:cNvGraphicFramePr/>
      </xdr:nvGraphicFramePr>
      <xdr:xfrm>
        <a:off x="241935" y="5520690"/>
        <a:ext cx="3624580" cy="18726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554182</xdr:colOff>
      <xdr:row>30</xdr:row>
      <xdr:rowOff>17318</xdr:rowOff>
    </xdr:from>
    <xdr:to>
      <xdr:col>18</xdr:col>
      <xdr:colOff>204107</xdr:colOff>
      <xdr:row>40</xdr:row>
      <xdr:rowOff>51087</xdr:rowOff>
    </xdr:to>
    <xdr:graphicFrame>
      <xdr:nvGraphicFramePr>
        <xdr:cNvPr id="290" name="圖表 289"/>
        <xdr:cNvGraphicFramePr/>
      </xdr:nvGraphicFramePr>
      <xdr:xfrm>
        <a:off x="7960360" y="5503545"/>
        <a:ext cx="3515995" cy="18624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548070</xdr:colOff>
      <xdr:row>16</xdr:row>
      <xdr:rowOff>0</xdr:rowOff>
    </xdr:from>
    <xdr:to>
      <xdr:col>14</xdr:col>
      <xdr:colOff>11207</xdr:colOff>
      <xdr:row>28</xdr:row>
      <xdr:rowOff>79832</xdr:rowOff>
    </xdr:to>
    <xdr:graphicFrame>
      <xdr:nvGraphicFramePr>
        <xdr:cNvPr id="291" name="圖表 290"/>
        <xdr:cNvGraphicFramePr/>
      </xdr:nvGraphicFramePr>
      <xdr:xfrm>
        <a:off x="3016885" y="2926080"/>
        <a:ext cx="5634990" cy="22739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205376</xdr:colOff>
      <xdr:row>4</xdr:row>
      <xdr:rowOff>157900</xdr:rowOff>
    </xdr:from>
    <xdr:to>
      <xdr:col>3</xdr:col>
      <xdr:colOff>409099</xdr:colOff>
      <xdr:row>7</xdr:row>
      <xdr:rowOff>113230</xdr:rowOff>
    </xdr:to>
    <xdr:sp>
      <xdr:nvSpPr>
        <xdr:cNvPr id="302" name="文本框 298"/>
        <xdr:cNvSpPr txBox="1"/>
      </xdr:nvSpPr>
      <xdr:spPr>
        <a:xfrm flipH="1">
          <a:off x="822325" y="889000"/>
          <a:ext cx="1438275" cy="5041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+mn-ea"/>
              <a:sym typeface="方正楷體簡體" panose="03000509000000000000" pitchFamily="65" charset="-122"/>
            </a:rPr>
            <a:t>部門人數分析</a:t>
          </a:r>
          <a:endParaRPr lang="zh-CN" altLang="en-US" sz="1400" b="1">
            <a:solidFill>
              <a:schemeClr val="bg1">
                <a:alpha val="80000"/>
              </a:schemeClr>
            </a:solidFill>
            <a:latin typeface="Microsoft YaHei" panose="020B0503020204020204" pitchFamily="34" charset="-122"/>
            <a:ea typeface="Microsoft YaHei" panose="020B0503020204020204" pitchFamily="34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15</xdr:col>
      <xdr:colOff>171757</xdr:colOff>
      <xdr:row>4</xdr:row>
      <xdr:rowOff>119800</xdr:rowOff>
    </xdr:from>
    <xdr:to>
      <xdr:col>17</xdr:col>
      <xdr:colOff>375479</xdr:colOff>
      <xdr:row>7</xdr:row>
      <xdr:rowOff>75130</xdr:rowOff>
    </xdr:to>
    <xdr:sp>
      <xdr:nvSpPr>
        <xdr:cNvPr id="303" name="文本框 298"/>
        <xdr:cNvSpPr txBox="1"/>
      </xdr:nvSpPr>
      <xdr:spPr>
        <a:xfrm flipH="1">
          <a:off x="9429750" y="850900"/>
          <a:ext cx="1438275" cy="5041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+mn-ea"/>
              <a:sym typeface="方正楷體簡體" panose="03000509000000000000" pitchFamily="65" charset="-122"/>
            </a:rPr>
            <a:t>層級分類人數</a:t>
          </a:r>
          <a:endParaRPr lang="zh-CN" altLang="en-US" sz="1400" b="1">
            <a:solidFill>
              <a:schemeClr val="bg1">
                <a:alpha val="80000"/>
              </a:schemeClr>
            </a:solidFill>
            <a:latin typeface="Microsoft YaHei" panose="020B0503020204020204" pitchFamily="34" charset="-122"/>
            <a:ea typeface="Microsoft YaHei" panose="020B0503020204020204" pitchFamily="34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</xdr:col>
      <xdr:colOff>205376</xdr:colOff>
      <xdr:row>17</xdr:row>
      <xdr:rowOff>7741</xdr:rowOff>
    </xdr:from>
    <xdr:to>
      <xdr:col>3</xdr:col>
      <xdr:colOff>409099</xdr:colOff>
      <xdr:row>19</xdr:row>
      <xdr:rowOff>134521</xdr:rowOff>
    </xdr:to>
    <xdr:sp>
      <xdr:nvSpPr>
        <xdr:cNvPr id="304" name="文本框 298"/>
        <xdr:cNvSpPr txBox="1"/>
      </xdr:nvSpPr>
      <xdr:spPr>
        <a:xfrm flipH="1">
          <a:off x="822325" y="3116580"/>
          <a:ext cx="1438275" cy="49212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+mn-ea"/>
              <a:sym typeface="方正楷體簡體" panose="03000509000000000000" pitchFamily="65" charset="-122"/>
            </a:rPr>
            <a:t>部門薪酬成本</a:t>
          </a:r>
          <a:endParaRPr lang="zh-CN" altLang="en-US" sz="1400" b="1">
            <a:solidFill>
              <a:schemeClr val="bg1">
                <a:alpha val="80000"/>
              </a:schemeClr>
            </a:solidFill>
            <a:latin typeface="Microsoft YaHei" panose="020B0503020204020204" pitchFamily="34" charset="-122"/>
            <a:ea typeface="Microsoft YaHei" panose="020B0503020204020204" pitchFamily="34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15</xdr:col>
      <xdr:colOff>189688</xdr:colOff>
      <xdr:row>16</xdr:row>
      <xdr:rowOff>160141</xdr:rowOff>
    </xdr:from>
    <xdr:to>
      <xdr:col>17</xdr:col>
      <xdr:colOff>393410</xdr:colOff>
      <xdr:row>19</xdr:row>
      <xdr:rowOff>115471</xdr:rowOff>
    </xdr:to>
    <xdr:sp>
      <xdr:nvSpPr>
        <xdr:cNvPr id="305" name="文本框 298"/>
        <xdr:cNvSpPr txBox="1"/>
      </xdr:nvSpPr>
      <xdr:spPr>
        <a:xfrm flipH="1">
          <a:off x="9447530" y="3086100"/>
          <a:ext cx="1438275" cy="5035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+mn-ea"/>
              <a:sym typeface="方正楷體簡體" panose="03000509000000000000" pitchFamily="65" charset="-122"/>
            </a:rPr>
            <a:t>管理崗位薪酬</a:t>
          </a:r>
          <a:endParaRPr lang="zh-CN" altLang="en-US" sz="1400" b="1">
            <a:solidFill>
              <a:schemeClr val="bg1">
                <a:alpha val="80000"/>
              </a:schemeClr>
            </a:solidFill>
            <a:latin typeface="Microsoft YaHei" panose="020B0503020204020204" pitchFamily="34" charset="-122"/>
            <a:ea typeface="Microsoft YaHei" panose="020B0503020204020204" pitchFamily="34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</xdr:col>
      <xdr:colOff>208098</xdr:colOff>
      <xdr:row>29</xdr:row>
      <xdr:rowOff>78498</xdr:rowOff>
    </xdr:from>
    <xdr:to>
      <xdr:col>3</xdr:col>
      <xdr:colOff>411821</xdr:colOff>
      <xdr:row>32</xdr:row>
      <xdr:rowOff>33828</xdr:rowOff>
    </xdr:to>
    <xdr:sp>
      <xdr:nvSpPr>
        <xdr:cNvPr id="306" name="文本框 298"/>
        <xdr:cNvSpPr txBox="1"/>
      </xdr:nvSpPr>
      <xdr:spPr>
        <a:xfrm flipH="1">
          <a:off x="824865" y="5381625"/>
          <a:ext cx="1438275" cy="5041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+mn-ea"/>
              <a:sym typeface="方正楷體簡體" panose="03000509000000000000" pitchFamily="65" charset="-122"/>
            </a:rPr>
            <a:t>員工學歷分佈</a:t>
          </a:r>
          <a:endParaRPr lang="zh-CN" altLang="en-US" sz="1400" b="1">
            <a:solidFill>
              <a:schemeClr val="bg1">
                <a:alpha val="80000"/>
              </a:schemeClr>
            </a:solidFill>
            <a:latin typeface="Microsoft YaHei" panose="020B0503020204020204" pitchFamily="34" charset="-122"/>
            <a:ea typeface="Microsoft YaHei" panose="020B0503020204020204" pitchFamily="34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8</xdr:col>
      <xdr:colOff>319676</xdr:colOff>
      <xdr:row>29</xdr:row>
      <xdr:rowOff>40398</xdr:rowOff>
    </xdr:from>
    <xdr:to>
      <xdr:col>10</xdr:col>
      <xdr:colOff>523399</xdr:colOff>
      <xdr:row>31</xdr:row>
      <xdr:rowOff>167178</xdr:rowOff>
    </xdr:to>
    <xdr:sp>
      <xdr:nvSpPr>
        <xdr:cNvPr id="307" name="文本框 298"/>
        <xdr:cNvSpPr txBox="1"/>
      </xdr:nvSpPr>
      <xdr:spPr>
        <a:xfrm flipH="1">
          <a:off x="5257165" y="5343525"/>
          <a:ext cx="1438275" cy="4927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+mn-ea"/>
              <a:sym typeface="方正楷體簡體" panose="03000509000000000000" pitchFamily="65" charset="-122"/>
            </a:rPr>
            <a:t>員工年齡分佈</a:t>
          </a:r>
          <a:endParaRPr lang="zh-CN" altLang="en-US" sz="1400" b="1">
            <a:solidFill>
              <a:schemeClr val="bg1">
                <a:alpha val="80000"/>
              </a:schemeClr>
            </a:solidFill>
            <a:latin typeface="Microsoft YaHei" panose="020B0503020204020204" pitchFamily="34" charset="-122"/>
            <a:ea typeface="Microsoft YaHei" panose="020B0503020204020204" pitchFamily="34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15</xdr:col>
      <xdr:colOff>189687</xdr:colOff>
      <xdr:row>29</xdr:row>
      <xdr:rowOff>43120</xdr:rowOff>
    </xdr:from>
    <xdr:to>
      <xdr:col>17</xdr:col>
      <xdr:colOff>393410</xdr:colOff>
      <xdr:row>31</xdr:row>
      <xdr:rowOff>169900</xdr:rowOff>
    </xdr:to>
    <xdr:sp>
      <xdr:nvSpPr>
        <xdr:cNvPr id="308" name="文本框 298"/>
        <xdr:cNvSpPr txBox="1"/>
      </xdr:nvSpPr>
      <xdr:spPr>
        <a:xfrm flipH="1">
          <a:off x="9447530" y="5346065"/>
          <a:ext cx="1438275" cy="4927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+mn-ea"/>
              <a:sym typeface="方正楷體簡體" panose="03000509000000000000" pitchFamily="65" charset="-122"/>
            </a:rPr>
            <a:t>工作年限分析</a:t>
          </a:r>
          <a:endParaRPr lang="en-US" altLang="zh-CN" sz="1400" b="1">
            <a:solidFill>
              <a:schemeClr val="bg1">
                <a:alpha val="80000"/>
              </a:schemeClr>
            </a:solidFill>
            <a:latin typeface="Microsoft YaHei" panose="020B0503020204020204" pitchFamily="34" charset="-122"/>
            <a:ea typeface="Microsoft YaHei" panose="020B0503020204020204" pitchFamily="34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8</xdr:col>
      <xdr:colOff>319677</xdr:colOff>
      <xdr:row>17</xdr:row>
      <xdr:rowOff>35450</xdr:rowOff>
    </xdr:from>
    <xdr:to>
      <xdr:col>10</xdr:col>
      <xdr:colOff>523399</xdr:colOff>
      <xdr:row>19</xdr:row>
      <xdr:rowOff>162230</xdr:rowOff>
    </xdr:to>
    <xdr:sp>
      <xdr:nvSpPr>
        <xdr:cNvPr id="318" name="文本框 298"/>
        <xdr:cNvSpPr txBox="1"/>
      </xdr:nvSpPr>
      <xdr:spPr>
        <a:xfrm flipH="1">
          <a:off x="5257165" y="3143885"/>
          <a:ext cx="1438275" cy="4927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zh-CN" altLang="en-US" sz="1400" b="1">
              <a:solidFill>
                <a:schemeClr val="bg1">
                  <a:alpha val="80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+mn-ea"/>
              <a:sym typeface="方正楷體簡體" panose="03000509000000000000" pitchFamily="65" charset="-122"/>
            </a:rPr>
            <a:t>員工綜合分析</a:t>
          </a:r>
          <a:endParaRPr lang="zh-CN" altLang="en-US" sz="1400" b="1">
            <a:solidFill>
              <a:schemeClr val="bg1">
                <a:alpha val="80000"/>
              </a:schemeClr>
            </a:solidFill>
            <a:latin typeface="Microsoft YaHei" panose="020B0503020204020204" pitchFamily="34" charset="-122"/>
            <a:ea typeface="Microsoft YaHei" panose="020B0503020204020204" pitchFamily="34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  <xdr:twoCellAnchor>
    <xdr:from>
      <xdr:col>8</xdr:col>
      <xdr:colOff>240418</xdr:colOff>
      <xdr:row>5</xdr:row>
      <xdr:rowOff>161976</xdr:rowOff>
    </xdr:from>
    <xdr:to>
      <xdr:col>10</xdr:col>
      <xdr:colOff>546033</xdr:colOff>
      <xdr:row>15</xdr:row>
      <xdr:rowOff>121228</xdr:rowOff>
    </xdr:to>
    <xdr:sp>
      <xdr:nvSpPr>
        <xdr:cNvPr id="319" name="橢圓 318"/>
        <xdr:cNvSpPr/>
      </xdr:nvSpPr>
      <xdr:spPr>
        <a:xfrm>
          <a:off x="5177790" y="1076325"/>
          <a:ext cx="1539875" cy="1787525"/>
        </a:xfrm>
        <a:prstGeom prst="ellipse">
          <a:avLst/>
        </a:prstGeom>
        <a:gradFill flip="none" rotWithShape="1">
          <a:gsLst>
            <a:gs pos="0">
              <a:srgbClr val="3B3D4D">
                <a:alpha val="76000"/>
              </a:srgbClr>
            </a:gs>
            <a:gs pos="100000">
              <a:srgbClr val="3B3D4D"/>
            </a:gs>
          </a:gsLst>
          <a:lin ang="27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97534</xdr:colOff>
      <xdr:row>7</xdr:row>
      <xdr:rowOff>142058</xdr:rowOff>
    </xdr:from>
    <xdr:to>
      <xdr:col>10</xdr:col>
      <xdr:colOff>48826</xdr:colOff>
      <xdr:row>10</xdr:row>
      <xdr:rowOff>112587</xdr:rowOff>
    </xdr:to>
    <xdr:grpSp>
      <xdr:nvGrpSpPr>
        <xdr:cNvPr id="320" name="：耗崽"/>
        <xdr:cNvGrpSpPr/>
      </xdr:nvGrpSpPr>
      <xdr:grpSpPr>
        <a:xfrm>
          <a:off x="5652135" y="1421765"/>
          <a:ext cx="568325" cy="519430"/>
          <a:chOff x="1651000" y="3603625"/>
          <a:chExt cx="723901" cy="550863"/>
        </a:xfrm>
        <a:solidFill>
          <a:schemeClr val="tx2">
            <a:lumMod val="40000"/>
            <a:lumOff val="60000"/>
          </a:schemeClr>
        </a:solidFill>
      </xdr:grpSpPr>
      <xdr:sp>
        <xdr:nvSpPr>
          <xdr:cNvPr id="321" name="：耗崽"/>
          <xdr:cNvSpPr/>
        </xdr:nvSpPr>
        <xdr:spPr>
          <a:xfrm>
            <a:off x="1651000" y="3676650"/>
            <a:ext cx="303213" cy="477838"/>
          </a:xfrm>
          <a:custGeom>
            <a:avLst/>
            <a:gdLst>
              <a:gd name="T0" fmla="*/ 1411 w 2250"/>
              <a:gd name="T1" fmla="*/ 2772 h 3570"/>
              <a:gd name="T2" fmla="*/ 1872 w 2250"/>
              <a:gd name="T3" fmla="*/ 2520 h 3570"/>
              <a:gd name="T4" fmla="*/ 1877 w 2250"/>
              <a:gd name="T5" fmla="*/ 2518 h 3570"/>
              <a:gd name="T6" fmla="*/ 2103 w 2250"/>
              <a:gd name="T7" fmla="*/ 2394 h 3570"/>
              <a:gd name="T8" fmla="*/ 2250 w 2250"/>
              <a:gd name="T9" fmla="*/ 2146 h 3570"/>
              <a:gd name="T10" fmla="*/ 2250 w 2250"/>
              <a:gd name="T11" fmla="*/ 1863 h 3570"/>
              <a:gd name="T12" fmla="*/ 2088 w 2250"/>
              <a:gd name="T13" fmla="*/ 1605 h 3570"/>
              <a:gd name="T14" fmla="*/ 2088 w 2250"/>
              <a:gd name="T15" fmla="*/ 1605 h 3570"/>
              <a:gd name="T16" fmla="*/ 2088 w 2250"/>
              <a:gd name="T17" fmla="*/ 1605 h 3570"/>
              <a:gd name="T18" fmla="*/ 2057 w 2250"/>
              <a:gd name="T19" fmla="*/ 1539 h 3570"/>
              <a:gd name="T20" fmla="*/ 2053 w 2250"/>
              <a:gd name="T21" fmla="*/ 1530 h 3570"/>
              <a:gd name="T22" fmla="*/ 2023 w 2250"/>
              <a:gd name="T23" fmla="*/ 1456 h 3570"/>
              <a:gd name="T24" fmla="*/ 2021 w 2250"/>
              <a:gd name="T25" fmla="*/ 1451 h 3570"/>
              <a:gd name="T26" fmla="*/ 1997 w 2250"/>
              <a:gd name="T27" fmla="*/ 1382 h 3570"/>
              <a:gd name="T28" fmla="*/ 1991 w 2250"/>
              <a:gd name="T29" fmla="*/ 1362 h 3570"/>
              <a:gd name="T30" fmla="*/ 1970 w 2250"/>
              <a:gd name="T31" fmla="*/ 1282 h 3570"/>
              <a:gd name="T32" fmla="*/ 1863 w 2250"/>
              <a:gd name="T33" fmla="*/ 1087 h 3570"/>
              <a:gd name="T34" fmla="*/ 1863 w 2250"/>
              <a:gd name="T35" fmla="*/ 776 h 3570"/>
              <a:gd name="T36" fmla="*/ 1940 w 2250"/>
              <a:gd name="T37" fmla="*/ 604 h 3570"/>
              <a:gd name="T38" fmla="*/ 1940 w 2250"/>
              <a:gd name="T39" fmla="*/ 166 h 3570"/>
              <a:gd name="T40" fmla="*/ 1397 w 2250"/>
              <a:gd name="T41" fmla="*/ 0 h 3570"/>
              <a:gd name="T42" fmla="*/ 621 w 2250"/>
              <a:gd name="T43" fmla="*/ 621 h 3570"/>
              <a:gd name="T44" fmla="*/ 621 w 2250"/>
              <a:gd name="T45" fmla="*/ 1009 h 3570"/>
              <a:gd name="T46" fmla="*/ 543 w 2250"/>
              <a:gd name="T47" fmla="*/ 1157 h 3570"/>
              <a:gd name="T48" fmla="*/ 543 w 2250"/>
              <a:gd name="T49" fmla="*/ 1425 h 3570"/>
              <a:gd name="T50" fmla="*/ 636 w 2250"/>
              <a:gd name="T51" fmla="*/ 1594 h 3570"/>
              <a:gd name="T52" fmla="*/ 928 w 2250"/>
              <a:gd name="T53" fmla="*/ 2096 h 3570"/>
              <a:gd name="T54" fmla="*/ 928 w 2250"/>
              <a:gd name="T55" fmla="*/ 2340 h 3570"/>
              <a:gd name="T56" fmla="*/ 801 w 2250"/>
              <a:gd name="T57" fmla="*/ 2555 h 3570"/>
              <a:gd name="T58" fmla="*/ 280 w 2250"/>
              <a:gd name="T59" fmla="*/ 2881 h 3570"/>
              <a:gd name="T60" fmla="*/ 0 w 2250"/>
              <a:gd name="T61" fmla="*/ 3353 h 3570"/>
              <a:gd name="T62" fmla="*/ 0 w 2250"/>
              <a:gd name="T63" fmla="*/ 3570 h 3570"/>
              <a:gd name="T64" fmla="*/ 1087 w 2250"/>
              <a:gd name="T65" fmla="*/ 3570 h 3570"/>
              <a:gd name="T66" fmla="*/ 1087 w 2250"/>
              <a:gd name="T67" fmla="*/ 3318 h 3570"/>
              <a:gd name="T68" fmla="*/ 1411 w 2250"/>
              <a:gd name="T69" fmla="*/ 2772 h 35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50" h="3570">
                <a:moveTo>
                  <a:pt x="1411" y="2772"/>
                </a:moveTo>
                <a:cubicBezTo>
                  <a:pt x="1872" y="2520"/>
                  <a:pt x="1872" y="2520"/>
                  <a:pt x="1872" y="2520"/>
                </a:cubicBezTo>
                <a:cubicBezTo>
                  <a:pt x="1870" y="2518"/>
                  <a:pt x="1872" y="2517"/>
                  <a:pt x="1877" y="2518"/>
                </a:cubicBezTo>
                <a:cubicBezTo>
                  <a:pt x="2103" y="2394"/>
                  <a:pt x="2103" y="2394"/>
                  <a:pt x="2103" y="2394"/>
                </a:cubicBezTo>
                <a:cubicBezTo>
                  <a:pt x="2194" y="2345"/>
                  <a:pt x="2250" y="2250"/>
                  <a:pt x="2250" y="2146"/>
                </a:cubicBezTo>
                <a:cubicBezTo>
                  <a:pt x="2250" y="1863"/>
                  <a:pt x="2250" y="1863"/>
                  <a:pt x="2250" y="1863"/>
                </a:cubicBezTo>
                <a:cubicBezTo>
                  <a:pt x="2250" y="1863"/>
                  <a:pt x="2168" y="1764"/>
                  <a:pt x="2088" y="1605"/>
                </a:cubicBezTo>
                <a:cubicBezTo>
                  <a:pt x="2088" y="1605"/>
                  <a:pt x="2088" y="1605"/>
                  <a:pt x="2088" y="1605"/>
                </a:cubicBezTo>
                <a:cubicBezTo>
                  <a:pt x="2088" y="1605"/>
                  <a:pt x="2088" y="1605"/>
                  <a:pt x="2088" y="1605"/>
                </a:cubicBezTo>
                <a:cubicBezTo>
                  <a:pt x="2078" y="1584"/>
                  <a:pt x="2067" y="1562"/>
                  <a:pt x="2057" y="1539"/>
                </a:cubicBezTo>
                <a:cubicBezTo>
                  <a:pt x="2056" y="1536"/>
                  <a:pt x="2054" y="1533"/>
                  <a:pt x="2053" y="1530"/>
                </a:cubicBezTo>
                <a:cubicBezTo>
                  <a:pt x="2043" y="1506"/>
                  <a:pt x="2033" y="1482"/>
                  <a:pt x="2023" y="1456"/>
                </a:cubicBezTo>
                <a:cubicBezTo>
                  <a:pt x="2022" y="1455"/>
                  <a:pt x="2022" y="1453"/>
                  <a:pt x="2021" y="1451"/>
                </a:cubicBezTo>
                <a:cubicBezTo>
                  <a:pt x="2013" y="1429"/>
                  <a:pt x="2005" y="1406"/>
                  <a:pt x="1997" y="1382"/>
                </a:cubicBezTo>
                <a:cubicBezTo>
                  <a:pt x="1995" y="1375"/>
                  <a:pt x="1993" y="1369"/>
                  <a:pt x="1991" y="1362"/>
                </a:cubicBezTo>
                <a:cubicBezTo>
                  <a:pt x="1984" y="1336"/>
                  <a:pt x="1976" y="1309"/>
                  <a:pt x="1970" y="1282"/>
                </a:cubicBezTo>
                <a:cubicBezTo>
                  <a:pt x="1906" y="1240"/>
                  <a:pt x="1863" y="1168"/>
                  <a:pt x="1863" y="1087"/>
                </a:cubicBezTo>
                <a:cubicBezTo>
                  <a:pt x="1863" y="776"/>
                  <a:pt x="1863" y="776"/>
                  <a:pt x="1863" y="776"/>
                </a:cubicBezTo>
                <a:cubicBezTo>
                  <a:pt x="1863" y="708"/>
                  <a:pt x="1893" y="647"/>
                  <a:pt x="1940" y="604"/>
                </a:cubicBezTo>
                <a:cubicBezTo>
                  <a:pt x="1940" y="166"/>
                  <a:pt x="1940" y="166"/>
                  <a:pt x="1940" y="166"/>
                </a:cubicBezTo>
                <a:cubicBezTo>
                  <a:pt x="1830" y="81"/>
                  <a:pt x="1661" y="0"/>
                  <a:pt x="1397" y="0"/>
                </a:cubicBezTo>
                <a:cubicBezTo>
                  <a:pt x="655" y="0"/>
                  <a:pt x="621" y="621"/>
                  <a:pt x="621" y="621"/>
                </a:cubicBezTo>
                <a:cubicBezTo>
                  <a:pt x="621" y="1009"/>
                  <a:pt x="621" y="1009"/>
                  <a:pt x="621" y="1009"/>
                </a:cubicBezTo>
                <a:cubicBezTo>
                  <a:pt x="580" y="1046"/>
                  <a:pt x="543" y="1098"/>
                  <a:pt x="543" y="1157"/>
                </a:cubicBezTo>
                <a:cubicBezTo>
                  <a:pt x="543" y="1425"/>
                  <a:pt x="543" y="1425"/>
                  <a:pt x="543" y="1425"/>
                </a:cubicBezTo>
                <a:cubicBezTo>
                  <a:pt x="543" y="1496"/>
                  <a:pt x="581" y="1558"/>
                  <a:pt x="636" y="1594"/>
                </a:cubicBezTo>
                <a:cubicBezTo>
                  <a:pt x="703" y="1886"/>
                  <a:pt x="928" y="2096"/>
                  <a:pt x="928" y="2096"/>
                </a:cubicBezTo>
                <a:cubicBezTo>
                  <a:pt x="928" y="2340"/>
                  <a:pt x="928" y="2340"/>
                  <a:pt x="928" y="2340"/>
                </a:cubicBezTo>
                <a:cubicBezTo>
                  <a:pt x="928" y="2430"/>
                  <a:pt x="879" y="2512"/>
                  <a:pt x="801" y="2555"/>
                </a:cubicBezTo>
                <a:cubicBezTo>
                  <a:pt x="280" y="2881"/>
                  <a:pt x="280" y="2881"/>
                  <a:pt x="280" y="2881"/>
                </a:cubicBezTo>
                <a:cubicBezTo>
                  <a:pt x="108" y="2975"/>
                  <a:pt x="0" y="3156"/>
                  <a:pt x="0" y="3353"/>
                </a:cubicBezTo>
                <a:cubicBezTo>
                  <a:pt x="0" y="3570"/>
                  <a:pt x="0" y="3570"/>
                  <a:pt x="0" y="3570"/>
                </a:cubicBezTo>
                <a:cubicBezTo>
                  <a:pt x="1087" y="3570"/>
                  <a:pt x="1087" y="3570"/>
                  <a:pt x="1087" y="3570"/>
                </a:cubicBezTo>
                <a:cubicBezTo>
                  <a:pt x="1087" y="3318"/>
                  <a:pt x="1087" y="3318"/>
                  <a:pt x="1087" y="3318"/>
                </a:cubicBezTo>
                <a:cubicBezTo>
                  <a:pt x="1087" y="3091"/>
                  <a:pt x="1211" y="2881"/>
                  <a:pt x="1411" y="2772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30000"/>
              </a:lnSpc>
            </a:pPr>
            <a:endParaRPr lang="en-IN">
              <a:cs typeface="+mn-ea"/>
              <a:sym typeface="+mn-lt"/>
            </a:endParaRPr>
          </a:p>
        </xdr:txBody>
      </xdr:sp>
      <xdr:sp>
        <xdr:nvSpPr>
          <xdr:cNvPr id="322" name="：耗崽"/>
          <xdr:cNvSpPr/>
        </xdr:nvSpPr>
        <xdr:spPr>
          <a:xfrm>
            <a:off x="2071688" y="3676650"/>
            <a:ext cx="303213" cy="477838"/>
          </a:xfrm>
          <a:custGeom>
            <a:avLst/>
            <a:gdLst>
              <a:gd name="T0" fmla="*/ 1164 w 2250"/>
              <a:gd name="T1" fmla="*/ 3318 h 3570"/>
              <a:gd name="T2" fmla="*/ 1164 w 2250"/>
              <a:gd name="T3" fmla="*/ 3570 h 3570"/>
              <a:gd name="T4" fmla="*/ 2250 w 2250"/>
              <a:gd name="T5" fmla="*/ 3570 h 3570"/>
              <a:gd name="T6" fmla="*/ 2250 w 2250"/>
              <a:gd name="T7" fmla="*/ 3353 h 3570"/>
              <a:gd name="T8" fmla="*/ 1970 w 2250"/>
              <a:gd name="T9" fmla="*/ 2881 h 3570"/>
              <a:gd name="T10" fmla="*/ 1450 w 2250"/>
              <a:gd name="T11" fmla="*/ 2555 h 3570"/>
              <a:gd name="T12" fmla="*/ 1322 w 2250"/>
              <a:gd name="T13" fmla="*/ 2340 h 3570"/>
              <a:gd name="T14" fmla="*/ 1322 w 2250"/>
              <a:gd name="T15" fmla="*/ 2096 h 3570"/>
              <a:gd name="T16" fmla="*/ 1614 w 2250"/>
              <a:gd name="T17" fmla="*/ 1594 h 3570"/>
              <a:gd name="T18" fmla="*/ 1707 w 2250"/>
              <a:gd name="T19" fmla="*/ 1425 h 3570"/>
              <a:gd name="T20" fmla="*/ 1707 w 2250"/>
              <a:gd name="T21" fmla="*/ 1157 h 3570"/>
              <a:gd name="T22" fmla="*/ 1629 w 2250"/>
              <a:gd name="T23" fmla="*/ 1009 h 3570"/>
              <a:gd name="T24" fmla="*/ 1629 w 2250"/>
              <a:gd name="T25" fmla="*/ 621 h 3570"/>
              <a:gd name="T26" fmla="*/ 853 w 2250"/>
              <a:gd name="T27" fmla="*/ 0 h 3570"/>
              <a:gd name="T28" fmla="*/ 310 w 2250"/>
              <a:gd name="T29" fmla="*/ 166 h 3570"/>
              <a:gd name="T30" fmla="*/ 310 w 2250"/>
              <a:gd name="T31" fmla="*/ 604 h 3570"/>
              <a:gd name="T32" fmla="*/ 388 w 2250"/>
              <a:gd name="T33" fmla="*/ 776 h 3570"/>
              <a:gd name="T34" fmla="*/ 388 w 2250"/>
              <a:gd name="T35" fmla="*/ 1087 h 3570"/>
              <a:gd name="T36" fmla="*/ 280 w 2250"/>
              <a:gd name="T37" fmla="*/ 1282 h 3570"/>
              <a:gd name="T38" fmla="*/ 259 w 2250"/>
              <a:gd name="T39" fmla="*/ 1362 h 3570"/>
              <a:gd name="T40" fmla="*/ 253 w 2250"/>
              <a:gd name="T41" fmla="*/ 1382 h 3570"/>
              <a:gd name="T42" fmla="*/ 229 w 2250"/>
              <a:gd name="T43" fmla="*/ 1451 h 3570"/>
              <a:gd name="T44" fmla="*/ 227 w 2250"/>
              <a:gd name="T45" fmla="*/ 1456 h 3570"/>
              <a:gd name="T46" fmla="*/ 197 w 2250"/>
              <a:gd name="T47" fmla="*/ 1530 h 3570"/>
              <a:gd name="T48" fmla="*/ 193 w 2250"/>
              <a:gd name="T49" fmla="*/ 1539 h 3570"/>
              <a:gd name="T50" fmla="*/ 162 w 2250"/>
              <a:gd name="T51" fmla="*/ 1605 h 3570"/>
              <a:gd name="T52" fmla="*/ 162 w 2250"/>
              <a:gd name="T53" fmla="*/ 1605 h 3570"/>
              <a:gd name="T54" fmla="*/ 162 w 2250"/>
              <a:gd name="T55" fmla="*/ 1605 h 3570"/>
              <a:gd name="T56" fmla="*/ 0 w 2250"/>
              <a:gd name="T57" fmla="*/ 1863 h 3570"/>
              <a:gd name="T58" fmla="*/ 0 w 2250"/>
              <a:gd name="T59" fmla="*/ 2146 h 3570"/>
              <a:gd name="T60" fmla="*/ 147 w 2250"/>
              <a:gd name="T61" fmla="*/ 2394 h 3570"/>
              <a:gd name="T62" fmla="*/ 373 w 2250"/>
              <a:gd name="T63" fmla="*/ 2518 h 3570"/>
              <a:gd name="T64" fmla="*/ 378 w 2250"/>
              <a:gd name="T65" fmla="*/ 2520 h 3570"/>
              <a:gd name="T66" fmla="*/ 839 w 2250"/>
              <a:gd name="T67" fmla="*/ 2772 h 3570"/>
              <a:gd name="T68" fmla="*/ 1164 w 2250"/>
              <a:gd name="T69" fmla="*/ 3318 h 35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50" h="3570">
                <a:moveTo>
                  <a:pt x="1164" y="3318"/>
                </a:moveTo>
                <a:cubicBezTo>
                  <a:pt x="1164" y="3570"/>
                  <a:pt x="1164" y="3570"/>
                  <a:pt x="1164" y="3570"/>
                </a:cubicBezTo>
                <a:cubicBezTo>
                  <a:pt x="2250" y="3570"/>
                  <a:pt x="2250" y="3570"/>
                  <a:pt x="2250" y="3570"/>
                </a:cubicBezTo>
                <a:cubicBezTo>
                  <a:pt x="2250" y="3353"/>
                  <a:pt x="2250" y="3353"/>
                  <a:pt x="2250" y="3353"/>
                </a:cubicBezTo>
                <a:cubicBezTo>
                  <a:pt x="2250" y="3156"/>
                  <a:pt x="2142" y="2975"/>
                  <a:pt x="1970" y="2881"/>
                </a:cubicBezTo>
                <a:cubicBezTo>
                  <a:pt x="1450" y="2555"/>
                  <a:pt x="1450" y="2555"/>
                  <a:pt x="1450" y="2555"/>
                </a:cubicBezTo>
                <a:cubicBezTo>
                  <a:pt x="1371" y="2512"/>
                  <a:pt x="1322" y="2430"/>
                  <a:pt x="1322" y="2340"/>
                </a:cubicBezTo>
                <a:cubicBezTo>
                  <a:pt x="1322" y="2096"/>
                  <a:pt x="1322" y="2096"/>
                  <a:pt x="1322" y="2096"/>
                </a:cubicBezTo>
                <a:cubicBezTo>
                  <a:pt x="1322" y="2096"/>
                  <a:pt x="1547" y="1886"/>
                  <a:pt x="1614" y="1594"/>
                </a:cubicBezTo>
                <a:cubicBezTo>
                  <a:pt x="1670" y="1558"/>
                  <a:pt x="1707" y="1496"/>
                  <a:pt x="1707" y="1425"/>
                </a:cubicBezTo>
                <a:cubicBezTo>
                  <a:pt x="1707" y="1157"/>
                  <a:pt x="1707" y="1157"/>
                  <a:pt x="1707" y="1157"/>
                </a:cubicBezTo>
                <a:cubicBezTo>
                  <a:pt x="1707" y="1098"/>
                  <a:pt x="1670" y="1046"/>
                  <a:pt x="1629" y="1009"/>
                </a:cubicBezTo>
                <a:cubicBezTo>
                  <a:pt x="1629" y="621"/>
                  <a:pt x="1629" y="621"/>
                  <a:pt x="1629" y="621"/>
                </a:cubicBezTo>
                <a:cubicBezTo>
                  <a:pt x="1629" y="621"/>
                  <a:pt x="1595" y="0"/>
                  <a:pt x="853" y="0"/>
                </a:cubicBezTo>
                <a:cubicBezTo>
                  <a:pt x="590" y="0"/>
                  <a:pt x="420" y="81"/>
                  <a:pt x="310" y="166"/>
                </a:cubicBezTo>
                <a:cubicBezTo>
                  <a:pt x="310" y="604"/>
                  <a:pt x="310" y="604"/>
                  <a:pt x="310" y="604"/>
                </a:cubicBezTo>
                <a:cubicBezTo>
                  <a:pt x="357" y="647"/>
                  <a:pt x="388" y="708"/>
                  <a:pt x="388" y="776"/>
                </a:cubicBezTo>
                <a:cubicBezTo>
                  <a:pt x="388" y="1087"/>
                  <a:pt x="388" y="1087"/>
                  <a:pt x="388" y="1087"/>
                </a:cubicBezTo>
                <a:cubicBezTo>
                  <a:pt x="388" y="1168"/>
                  <a:pt x="345" y="1240"/>
                  <a:pt x="280" y="1282"/>
                </a:cubicBezTo>
                <a:cubicBezTo>
                  <a:pt x="274" y="1309"/>
                  <a:pt x="267" y="1336"/>
                  <a:pt x="259" y="1362"/>
                </a:cubicBezTo>
                <a:cubicBezTo>
                  <a:pt x="257" y="1369"/>
                  <a:pt x="255" y="1375"/>
                  <a:pt x="253" y="1382"/>
                </a:cubicBezTo>
                <a:cubicBezTo>
                  <a:pt x="245" y="1406"/>
                  <a:pt x="237" y="1429"/>
                  <a:pt x="229" y="1451"/>
                </a:cubicBezTo>
                <a:cubicBezTo>
                  <a:pt x="228" y="1453"/>
                  <a:pt x="228" y="1455"/>
                  <a:pt x="227" y="1456"/>
                </a:cubicBezTo>
                <a:cubicBezTo>
                  <a:pt x="218" y="1482"/>
                  <a:pt x="208" y="1506"/>
                  <a:pt x="197" y="1530"/>
                </a:cubicBezTo>
                <a:cubicBezTo>
                  <a:pt x="196" y="1533"/>
                  <a:pt x="194" y="1536"/>
                  <a:pt x="193" y="1539"/>
                </a:cubicBezTo>
                <a:cubicBezTo>
                  <a:pt x="183" y="1562"/>
                  <a:pt x="173" y="1584"/>
                  <a:pt x="162" y="1605"/>
                </a:cubicBezTo>
                <a:cubicBezTo>
                  <a:pt x="162" y="1605"/>
                  <a:pt x="162" y="1605"/>
                  <a:pt x="162" y="1605"/>
                </a:cubicBezTo>
                <a:cubicBezTo>
                  <a:pt x="162" y="1605"/>
                  <a:pt x="162" y="1605"/>
                  <a:pt x="162" y="1605"/>
                </a:cubicBezTo>
                <a:cubicBezTo>
                  <a:pt x="82" y="1764"/>
                  <a:pt x="0" y="1863"/>
                  <a:pt x="0" y="1863"/>
                </a:cubicBezTo>
                <a:cubicBezTo>
                  <a:pt x="0" y="2146"/>
                  <a:pt x="0" y="2146"/>
                  <a:pt x="0" y="2146"/>
                </a:cubicBezTo>
                <a:cubicBezTo>
                  <a:pt x="0" y="2250"/>
                  <a:pt x="56" y="2345"/>
                  <a:pt x="147" y="2394"/>
                </a:cubicBezTo>
                <a:cubicBezTo>
                  <a:pt x="373" y="2518"/>
                  <a:pt x="373" y="2518"/>
                  <a:pt x="373" y="2518"/>
                </a:cubicBezTo>
                <a:cubicBezTo>
                  <a:pt x="378" y="2517"/>
                  <a:pt x="381" y="2518"/>
                  <a:pt x="378" y="2520"/>
                </a:cubicBezTo>
                <a:cubicBezTo>
                  <a:pt x="839" y="2772"/>
                  <a:pt x="839" y="2772"/>
                  <a:pt x="839" y="2772"/>
                </a:cubicBezTo>
                <a:cubicBezTo>
                  <a:pt x="1039" y="2881"/>
                  <a:pt x="1164" y="3091"/>
                  <a:pt x="1164" y="3318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30000"/>
              </a:lnSpc>
            </a:pPr>
            <a:endParaRPr lang="en-IN">
              <a:cs typeface="+mn-ea"/>
              <a:sym typeface="+mn-lt"/>
            </a:endParaRPr>
          </a:p>
        </xdr:txBody>
      </xdr:sp>
      <xdr:sp>
        <xdr:nvSpPr>
          <xdr:cNvPr id="323" name="：耗崽"/>
          <xdr:cNvSpPr/>
        </xdr:nvSpPr>
        <xdr:spPr>
          <a:xfrm>
            <a:off x="1782763" y="3603625"/>
            <a:ext cx="460375" cy="550863"/>
          </a:xfrm>
          <a:custGeom>
            <a:avLst/>
            <a:gdLst>
              <a:gd name="T0" fmla="*/ 3070 w 3414"/>
              <a:gd name="T1" fmla="*/ 3320 h 4113"/>
              <a:gd name="T2" fmla="*/ 2329 w 3414"/>
              <a:gd name="T3" fmla="*/ 2949 h 4113"/>
              <a:gd name="T4" fmla="*/ 2173 w 3414"/>
              <a:gd name="T5" fmla="*/ 2696 h 4113"/>
              <a:gd name="T6" fmla="*/ 2173 w 3414"/>
              <a:gd name="T7" fmla="*/ 2406 h 4113"/>
              <a:gd name="T8" fmla="*/ 2243 w 3414"/>
              <a:gd name="T9" fmla="*/ 2315 h 4113"/>
              <a:gd name="T10" fmla="*/ 2473 w 3414"/>
              <a:gd name="T11" fmla="*/ 1851 h 4113"/>
              <a:gd name="T12" fmla="*/ 2638 w 3414"/>
              <a:gd name="T13" fmla="*/ 1630 h 4113"/>
              <a:gd name="T14" fmla="*/ 2638 w 3414"/>
              <a:gd name="T15" fmla="*/ 1319 h 4113"/>
              <a:gd name="T16" fmla="*/ 2561 w 3414"/>
              <a:gd name="T17" fmla="*/ 1147 h 4113"/>
              <a:gd name="T18" fmla="*/ 2561 w 3414"/>
              <a:gd name="T19" fmla="*/ 699 h 4113"/>
              <a:gd name="T20" fmla="*/ 1707 w 3414"/>
              <a:gd name="T21" fmla="*/ 0 h 4113"/>
              <a:gd name="T22" fmla="*/ 854 w 3414"/>
              <a:gd name="T23" fmla="*/ 699 h 4113"/>
              <a:gd name="T24" fmla="*/ 854 w 3414"/>
              <a:gd name="T25" fmla="*/ 1147 h 4113"/>
              <a:gd name="T26" fmla="*/ 776 w 3414"/>
              <a:gd name="T27" fmla="*/ 1319 h 4113"/>
              <a:gd name="T28" fmla="*/ 776 w 3414"/>
              <a:gd name="T29" fmla="*/ 1630 h 4113"/>
              <a:gd name="T30" fmla="*/ 883 w 3414"/>
              <a:gd name="T31" fmla="*/ 1825 h 4113"/>
              <a:gd name="T32" fmla="*/ 1164 w 3414"/>
              <a:gd name="T33" fmla="*/ 2406 h 4113"/>
              <a:gd name="T34" fmla="*/ 1164 w 3414"/>
              <a:gd name="T35" fmla="*/ 2689 h 4113"/>
              <a:gd name="T36" fmla="*/ 1017 w 3414"/>
              <a:gd name="T37" fmla="*/ 2937 h 4113"/>
              <a:gd name="T38" fmla="*/ 324 w 3414"/>
              <a:gd name="T39" fmla="*/ 3315 h 4113"/>
              <a:gd name="T40" fmla="*/ 0 w 3414"/>
              <a:gd name="T41" fmla="*/ 3861 h 4113"/>
              <a:gd name="T42" fmla="*/ 0 w 3414"/>
              <a:gd name="T43" fmla="*/ 4113 h 4113"/>
              <a:gd name="T44" fmla="*/ 3414 w 3414"/>
              <a:gd name="T45" fmla="*/ 4113 h 4113"/>
              <a:gd name="T46" fmla="*/ 3414 w 3414"/>
              <a:gd name="T47" fmla="*/ 3877 h 4113"/>
              <a:gd name="T48" fmla="*/ 3070 w 3414"/>
              <a:gd name="T49" fmla="*/ 3320 h 41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414" h="4113">
                <a:moveTo>
                  <a:pt x="3070" y="3320"/>
                </a:moveTo>
                <a:cubicBezTo>
                  <a:pt x="2329" y="2949"/>
                  <a:pt x="2329" y="2949"/>
                  <a:pt x="2329" y="2949"/>
                </a:cubicBezTo>
                <a:cubicBezTo>
                  <a:pt x="2233" y="2901"/>
                  <a:pt x="2173" y="2804"/>
                  <a:pt x="2173" y="2696"/>
                </a:cubicBezTo>
                <a:cubicBezTo>
                  <a:pt x="2173" y="2406"/>
                  <a:pt x="2173" y="2406"/>
                  <a:pt x="2173" y="2406"/>
                </a:cubicBezTo>
                <a:cubicBezTo>
                  <a:pt x="2193" y="2382"/>
                  <a:pt x="2217" y="2351"/>
                  <a:pt x="2243" y="2315"/>
                </a:cubicBezTo>
                <a:cubicBezTo>
                  <a:pt x="2344" y="2173"/>
                  <a:pt x="2420" y="2016"/>
                  <a:pt x="2473" y="1851"/>
                </a:cubicBezTo>
                <a:cubicBezTo>
                  <a:pt x="2568" y="1822"/>
                  <a:pt x="2638" y="1734"/>
                  <a:pt x="2638" y="1630"/>
                </a:cubicBezTo>
                <a:cubicBezTo>
                  <a:pt x="2638" y="1319"/>
                  <a:pt x="2638" y="1319"/>
                  <a:pt x="2638" y="1319"/>
                </a:cubicBezTo>
                <a:cubicBezTo>
                  <a:pt x="2638" y="1251"/>
                  <a:pt x="2608" y="1190"/>
                  <a:pt x="2561" y="1147"/>
                </a:cubicBezTo>
                <a:cubicBezTo>
                  <a:pt x="2561" y="699"/>
                  <a:pt x="2561" y="699"/>
                  <a:pt x="2561" y="699"/>
                </a:cubicBezTo>
                <a:cubicBezTo>
                  <a:pt x="2561" y="699"/>
                  <a:pt x="2653" y="0"/>
                  <a:pt x="1707" y="0"/>
                </a:cubicBezTo>
                <a:cubicBezTo>
                  <a:pt x="761" y="0"/>
                  <a:pt x="854" y="699"/>
                  <a:pt x="854" y="699"/>
                </a:cubicBezTo>
                <a:cubicBezTo>
                  <a:pt x="854" y="1147"/>
                  <a:pt x="854" y="1147"/>
                  <a:pt x="854" y="1147"/>
                </a:cubicBezTo>
                <a:cubicBezTo>
                  <a:pt x="806" y="1190"/>
                  <a:pt x="776" y="1251"/>
                  <a:pt x="776" y="1319"/>
                </a:cubicBezTo>
                <a:cubicBezTo>
                  <a:pt x="776" y="1630"/>
                  <a:pt x="776" y="1630"/>
                  <a:pt x="776" y="1630"/>
                </a:cubicBezTo>
                <a:cubicBezTo>
                  <a:pt x="776" y="1711"/>
                  <a:pt x="819" y="1783"/>
                  <a:pt x="883" y="1825"/>
                </a:cubicBezTo>
                <a:cubicBezTo>
                  <a:pt x="961" y="2163"/>
                  <a:pt x="1164" y="2406"/>
                  <a:pt x="1164" y="2406"/>
                </a:cubicBezTo>
                <a:cubicBezTo>
                  <a:pt x="1164" y="2689"/>
                  <a:pt x="1164" y="2689"/>
                  <a:pt x="1164" y="2689"/>
                </a:cubicBezTo>
                <a:cubicBezTo>
                  <a:pt x="1164" y="2793"/>
                  <a:pt x="1107" y="2888"/>
                  <a:pt x="1017" y="2937"/>
                </a:cubicBezTo>
                <a:cubicBezTo>
                  <a:pt x="324" y="3315"/>
                  <a:pt x="324" y="3315"/>
                  <a:pt x="324" y="3315"/>
                </a:cubicBezTo>
                <a:cubicBezTo>
                  <a:pt x="124" y="3424"/>
                  <a:pt x="0" y="3634"/>
                  <a:pt x="0" y="3861"/>
                </a:cubicBezTo>
                <a:cubicBezTo>
                  <a:pt x="0" y="4113"/>
                  <a:pt x="0" y="4113"/>
                  <a:pt x="0" y="4113"/>
                </a:cubicBezTo>
                <a:cubicBezTo>
                  <a:pt x="3414" y="4113"/>
                  <a:pt x="3414" y="4113"/>
                  <a:pt x="3414" y="4113"/>
                </a:cubicBezTo>
                <a:cubicBezTo>
                  <a:pt x="3414" y="3877"/>
                  <a:pt x="3414" y="3877"/>
                  <a:pt x="3414" y="3877"/>
                </a:cubicBezTo>
                <a:cubicBezTo>
                  <a:pt x="3414" y="3641"/>
                  <a:pt x="3281" y="3425"/>
                  <a:pt x="3070" y="3320"/>
                </a:cubicBezTo>
                <a:close/>
              </a:path>
            </a:pathLst>
          </a:custGeom>
          <a:grpFill/>
          <a:ln w="9525">
            <a:solidFill>
              <a:schemeClr val="bg1">
                <a:alpha val="70000"/>
              </a:schemeClr>
            </a:solidFill>
            <a:round/>
          </a:ln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ct val="130000"/>
              </a:lnSpc>
            </a:pPr>
            <a:endParaRPr lang="en-IN">
              <a:cs typeface="+mn-ea"/>
              <a:sym typeface="+mn-lt"/>
            </a:endParaRPr>
          </a:p>
        </xdr:txBody>
      </xdr:sp>
    </xdr:grpSp>
    <xdr:clientData/>
  </xdr:twoCellAnchor>
  <xdr:twoCellAnchor>
    <xdr:from>
      <xdr:col>8</xdr:col>
      <xdr:colOff>304971</xdr:colOff>
      <xdr:row>10</xdr:row>
      <xdr:rowOff>125256</xdr:rowOff>
    </xdr:from>
    <xdr:to>
      <xdr:col>10</xdr:col>
      <xdr:colOff>508693</xdr:colOff>
      <xdr:row>14</xdr:row>
      <xdr:rowOff>12784</xdr:rowOff>
    </xdr:to>
    <xdr:sp>
      <xdr:nvSpPr>
        <xdr:cNvPr id="324" name="文本框 298"/>
        <xdr:cNvSpPr txBox="1"/>
      </xdr:nvSpPr>
      <xdr:spPr>
        <a:xfrm flipH="1">
          <a:off x="5242560" y="1953895"/>
          <a:ext cx="1438275" cy="61912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30000"/>
            </a:lnSpc>
          </a:pPr>
          <a:r>
            <a:rPr lang="en-US" altLang="zh-CN" sz="2800" b="1">
              <a:solidFill>
                <a:srgbClr val="5DFFFF">
                  <a:alpha val="80000"/>
                </a:srgbClr>
              </a:solidFill>
              <a:latin typeface="Impact" panose="020B0806030902050204" pitchFamily="34" charset="0"/>
              <a:ea typeface="方正楷體簡體" panose="03000509000000000000" pitchFamily="65" charset="-122"/>
              <a:cs typeface="+mn-ea"/>
              <a:sym typeface="方正楷體簡體" panose="03000509000000000000" pitchFamily="65" charset="-122"/>
            </a:rPr>
            <a:t>3 4</a:t>
          </a:r>
          <a:endParaRPr lang="en-US" altLang="zh-CN" sz="2800" b="1">
            <a:solidFill>
              <a:srgbClr val="5DFFFF">
                <a:alpha val="80000"/>
              </a:srgbClr>
            </a:solidFill>
            <a:latin typeface="Impact" panose="020B0806030902050204" pitchFamily="34" charset="0"/>
            <a:ea typeface="方正楷體簡體" panose="03000509000000000000" pitchFamily="65" charset="-122"/>
            <a:cs typeface="+mn-ea"/>
            <a:sym typeface="方正楷體簡體" panose="03000509000000000000" pitchFamily="65" charset="-122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6" refreshedVersion="6" minRefreshableVersion="3" refreshedDate="44189.000627662" refreshedBy="作者" recordCount="34">
  <cacheSource type="worksheet">
    <worksheetSource name="表1"/>
  </cacheSource>
  <cacheFields count="17">
    <cacheField name="序号" numFmtId="0"/>
    <cacheField name="姓名" numFmtId="0">
      <sharedItems count="34">
        <s v=" 卢俊义"/>
        <s v=" 林冲"/>
        <s v=" 柴进"/>
        <s v=" 武松"/>
        <s v=" 索超"/>
        <s v=" 史进"/>
        <s v=" 张横"/>
        <s v=" 杨雄"/>
        <s v=" 燕青"/>
        <s v=" 吴用"/>
        <s v=" 秦明"/>
        <s v=" 李应"/>
        <s v=" 张清"/>
        <s v=" 戴宗"/>
        <s v=" 雷横"/>
        <s v=" 阮小五"/>
        <s v=" 石秀"/>
        <s v=" 公孙胜"/>
        <s v=" 呼延灼"/>
        <s v=" 朱仝"/>
        <s v=" 杨志"/>
        <s v=" 刘唐"/>
        <s v=" 李俊"/>
        <s v=" 张顺"/>
        <s v=" 解珍"/>
        <s v=" 关胜"/>
        <s v=" 花荣"/>
        <s v=" 鲁智深"/>
        <s v=" 徐宁"/>
        <s v=" 李逵"/>
        <s v=" 阮小二"/>
        <s v=" 阮小七"/>
        <s v=" 解宝"/>
        <s v="耗崽"/>
      </sharedItems>
    </cacheField>
    <cacheField name="性别" numFmtId="14">
      <sharedItems count="2">
        <s v="女"/>
        <s v="男"/>
      </sharedItems>
    </cacheField>
    <cacheField name="身份证号码" numFmtId="49"/>
    <cacheField name="年龄" numFmtId="49"/>
    <cacheField name="入职时间" numFmtId="180">
      <sharedItems containsSemiMixedTypes="0" containsString="0" containsNonDate="0" containsDate="1" minDate="2008-01-02T00:00:00" maxDate="2020-01-02T00:00:00" count="13">
        <d v="2008-01-02T00:00:00"/>
        <d v="2009-01-02T00:00:00"/>
        <d v="2010-01-02T00:00:00"/>
        <d v="2011-01-02T00:00:00"/>
        <d v="2012-01-02T00:00:00"/>
        <d v="2013-01-02T00:00:00"/>
        <d v="2014-01-02T00:00:00"/>
        <d v="2015-01-02T00:00:00"/>
        <d v="2016-01-02T00:00:00"/>
        <d v="2017-01-02T00:00:00"/>
        <d v="2018-01-02T00:00:00"/>
        <d v="2019-01-02T00:00:00"/>
        <d v="2020-01-02T00:00:00"/>
      </sharedItems>
      <fieldGroup base="5">
        <rangePr groupBy="months" startDate="2008-01-02T00:00:00" endDate="2020-01-02T00:00:00" groupInterval="1"/>
        <groupItems count="14">
          <s v="&lt;2008/1/2"/>
          <s v="1月"/>
          <s v="2月"/>
          <s v="3月"/>
          <s v="4月"/>
          <s v="5月"/>
          <s v="6月"/>
          <s v="7月"/>
          <s v="8月"/>
          <s v="9月"/>
          <s v="10月"/>
          <s v="11月"/>
          <s v="12月"/>
          <s v="&gt;2020/1/3"/>
        </groupItems>
      </fieldGroup>
    </cacheField>
    <cacheField name="部门" numFmtId="0">
      <sharedItems count="7">
        <s v="财务部"/>
        <s v="销售部"/>
        <s v="行政部"/>
        <s v="工程部"/>
        <s v="设计部"/>
        <s v="开发部"/>
        <s v="预算部"/>
      </sharedItems>
    </cacheField>
    <cacheField name="岗位" numFmtId="14">
      <sharedItems count="3">
        <s v="一般员工"/>
        <s v="中层管理"/>
        <s v="高层管理"/>
      </sharedItems>
    </cacheField>
    <cacheField name="学历" numFmtId="4">
      <sharedItems count="4">
        <s v="高中或中专"/>
        <s v="大专"/>
        <s v="本科以上"/>
        <s v="本科"/>
      </sharedItems>
    </cacheField>
    <cacheField name="月薪" numFmtId="0"/>
    <cacheField name="计数" numFmtId="0"/>
    <cacheField name="年龄分布" numFmtId="0">
      <sharedItems count="5">
        <s v="31-35岁"/>
        <s v="36-40岁"/>
        <s v="41岁以上"/>
        <s v="25岁以下"/>
        <s v="26-30岁"/>
      </sharedItems>
    </cacheField>
    <cacheField name="工作年限" numFmtId="192"/>
    <cacheField name="工作年限分布" numFmtId="0">
      <sharedItems count="4">
        <s v="8年以上"/>
        <s v="5年-8年"/>
        <s v="3年-5年"/>
        <s v="2年以下"/>
      </sharedItems>
    </cacheField>
    <cacheField name="是否离职" numFmtId="0">
      <sharedItems count="2">
        <s v="否"/>
        <s v="是"/>
      </sharedItems>
    </cacheField>
    <cacheField name="季度" numFmtId="0" databaseField="0">
      <fieldGroup base="5">
        <rangePr groupBy="quarters" startDate="2008-01-02T00:00:00" endDate="2020-01-03T00:00:00" groupInterval="1"/>
        <groupItems count="6">
          <s v="&lt;2008/1/2"/>
          <s v="第一季"/>
          <s v="第二季"/>
          <s v="第三季"/>
          <s v="第四季"/>
          <s v="&gt;2020/1/3"/>
        </groupItems>
      </fieldGroup>
    </cacheField>
    <cacheField name="年" numFmtId="0" databaseField="0">
      <fieldGroup base="5">
        <rangePr groupBy="years" startDate="2008-01-02T00:00:00" endDate="2020-01-03T00:00:00" groupInterval="1"/>
        <groupItems count="15">
          <s v="&lt;2008/1/2"/>
          <s v="2008年"/>
          <s v="2009年"/>
          <s v="2010年"/>
          <s v="2011年"/>
          <s v="2012年"/>
          <s v="2013年"/>
          <s v="2014年"/>
          <s v="2015年"/>
          <s v="2016年"/>
          <s v="2017年"/>
          <s v="2018年"/>
          <s v="2019年"/>
          <s v="2020年"/>
          <s v="&gt;2020/1/3"/>
        </groupItems>
      </fieldGroup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">
  <r>
    <n v="1"/>
    <x v="0"/>
    <x v="0"/>
    <s v="3401231989040201298"/>
    <n v="31"/>
    <x v="0"/>
    <x v="0"/>
    <x v="0"/>
    <x v="0"/>
    <n v="2500"/>
    <n v="1"/>
    <x v="0"/>
    <n v="12"/>
    <x v="0"/>
    <x v="0"/>
  </r>
  <r>
    <n v="2"/>
    <x v="1"/>
    <x v="0"/>
    <s v="3401231983040201298"/>
    <n v="37"/>
    <x v="1"/>
    <x v="1"/>
    <x v="1"/>
    <x v="1"/>
    <n v="10000"/>
    <n v="1"/>
    <x v="1"/>
    <n v="11"/>
    <x v="0"/>
    <x v="0"/>
  </r>
  <r>
    <n v="3"/>
    <x v="2"/>
    <x v="0"/>
    <s v="3401231978040201298"/>
    <n v="42"/>
    <x v="2"/>
    <x v="2"/>
    <x v="2"/>
    <x v="2"/>
    <n v="20000"/>
    <n v="1"/>
    <x v="2"/>
    <n v="10"/>
    <x v="0"/>
    <x v="0"/>
  </r>
  <r>
    <n v="4"/>
    <x v="3"/>
    <x v="0"/>
    <s v="3401231989040201298"/>
    <n v="31"/>
    <x v="3"/>
    <x v="3"/>
    <x v="0"/>
    <x v="2"/>
    <n v="3500"/>
    <n v="1"/>
    <x v="0"/>
    <n v="9"/>
    <x v="0"/>
    <x v="0"/>
  </r>
  <r>
    <n v="5"/>
    <x v="4"/>
    <x v="0"/>
    <s v="3401231997040201298"/>
    <n v="23"/>
    <x v="4"/>
    <x v="4"/>
    <x v="0"/>
    <x v="0"/>
    <n v="3500"/>
    <n v="1"/>
    <x v="3"/>
    <n v="8"/>
    <x v="1"/>
    <x v="0"/>
  </r>
  <r>
    <n v="6"/>
    <x v="5"/>
    <x v="0"/>
    <s v="3401231997040201298"/>
    <n v="23"/>
    <x v="5"/>
    <x v="5"/>
    <x v="0"/>
    <x v="1"/>
    <n v="2500"/>
    <n v="1"/>
    <x v="3"/>
    <n v="7"/>
    <x v="1"/>
    <x v="0"/>
  </r>
  <r>
    <n v="7"/>
    <x v="6"/>
    <x v="1"/>
    <s v="3401231989040201298"/>
    <n v="31"/>
    <x v="6"/>
    <x v="6"/>
    <x v="0"/>
    <x v="3"/>
    <n v="3500"/>
    <n v="1"/>
    <x v="0"/>
    <n v="6"/>
    <x v="1"/>
    <x v="0"/>
  </r>
  <r>
    <n v="8"/>
    <x v="7"/>
    <x v="0"/>
    <s v="3401231999040201298"/>
    <n v="21"/>
    <x v="7"/>
    <x v="0"/>
    <x v="1"/>
    <x v="2"/>
    <n v="8000"/>
    <n v="1"/>
    <x v="3"/>
    <n v="5"/>
    <x v="2"/>
    <x v="0"/>
  </r>
  <r>
    <n v="9"/>
    <x v="8"/>
    <x v="1"/>
    <s v="3401231988040201298"/>
    <n v="32"/>
    <x v="8"/>
    <x v="1"/>
    <x v="0"/>
    <x v="0"/>
    <n v="4800"/>
    <n v="1"/>
    <x v="0"/>
    <n v="4"/>
    <x v="2"/>
    <x v="0"/>
  </r>
  <r>
    <n v="10"/>
    <x v="9"/>
    <x v="0"/>
    <s v="3401231987040201298"/>
    <n v="33"/>
    <x v="9"/>
    <x v="2"/>
    <x v="0"/>
    <x v="1"/>
    <n v="2500"/>
    <n v="1"/>
    <x v="0"/>
    <n v="3"/>
    <x v="2"/>
    <x v="0"/>
  </r>
  <r>
    <n v="11"/>
    <x v="10"/>
    <x v="1"/>
    <s v="3401231978040201298"/>
    <n v="42"/>
    <x v="10"/>
    <x v="3"/>
    <x v="0"/>
    <x v="3"/>
    <n v="4800"/>
    <n v="1"/>
    <x v="2"/>
    <n v="2"/>
    <x v="3"/>
    <x v="1"/>
  </r>
  <r>
    <n v="12"/>
    <x v="11"/>
    <x v="0"/>
    <s v="3401231979040201298"/>
    <n v="41"/>
    <x v="11"/>
    <x v="4"/>
    <x v="0"/>
    <x v="2"/>
    <n v="3500"/>
    <n v="1"/>
    <x v="2"/>
    <n v="1"/>
    <x v="3"/>
    <x v="0"/>
  </r>
  <r>
    <n v="13"/>
    <x v="12"/>
    <x v="0"/>
    <s v="3401231960040201298"/>
    <n v="60"/>
    <x v="12"/>
    <x v="5"/>
    <x v="0"/>
    <x v="0"/>
    <n v="2500"/>
    <n v="1"/>
    <x v="2"/>
    <n v="0"/>
    <x v="3"/>
    <x v="0"/>
  </r>
  <r>
    <n v="14"/>
    <x v="13"/>
    <x v="0"/>
    <s v="3401231969040201298"/>
    <n v="51"/>
    <x v="0"/>
    <x v="6"/>
    <x v="1"/>
    <x v="1"/>
    <n v="7800"/>
    <n v="1"/>
    <x v="2"/>
    <n v="12"/>
    <x v="0"/>
    <x v="0"/>
  </r>
  <r>
    <n v="15"/>
    <x v="14"/>
    <x v="0"/>
    <s v="3401231985040201298"/>
    <n v="35"/>
    <x v="1"/>
    <x v="0"/>
    <x v="0"/>
    <x v="3"/>
    <n v="4800"/>
    <n v="1"/>
    <x v="0"/>
    <n v="11"/>
    <x v="0"/>
    <x v="0"/>
  </r>
  <r>
    <n v="16"/>
    <x v="15"/>
    <x v="0"/>
    <s v="3401231984040201298"/>
    <n v="36"/>
    <x v="2"/>
    <x v="1"/>
    <x v="0"/>
    <x v="2"/>
    <n v="2500"/>
    <n v="1"/>
    <x v="1"/>
    <n v="10"/>
    <x v="0"/>
    <x v="1"/>
  </r>
  <r>
    <n v="17"/>
    <x v="16"/>
    <x v="0"/>
    <s v="3401231989040201298"/>
    <n v="31"/>
    <x v="3"/>
    <x v="2"/>
    <x v="0"/>
    <x v="0"/>
    <n v="4800"/>
    <n v="1"/>
    <x v="0"/>
    <n v="9"/>
    <x v="0"/>
    <x v="0"/>
  </r>
  <r>
    <n v="18"/>
    <x v="17"/>
    <x v="1"/>
    <s v="3401231991040201298"/>
    <n v="29"/>
    <x v="4"/>
    <x v="3"/>
    <x v="1"/>
    <x v="1"/>
    <n v="9800"/>
    <n v="1"/>
    <x v="4"/>
    <n v="8"/>
    <x v="1"/>
    <x v="0"/>
  </r>
  <r>
    <n v="19"/>
    <x v="18"/>
    <x v="0"/>
    <s v="3401231992040201298"/>
    <n v="28"/>
    <x v="5"/>
    <x v="4"/>
    <x v="0"/>
    <x v="3"/>
    <n v="3500"/>
    <n v="1"/>
    <x v="4"/>
    <n v="7"/>
    <x v="1"/>
    <x v="0"/>
  </r>
  <r>
    <n v="20"/>
    <x v="19"/>
    <x v="0"/>
    <s v="3401231993040201298"/>
    <n v="27"/>
    <x v="6"/>
    <x v="5"/>
    <x v="0"/>
    <x v="2"/>
    <n v="2500"/>
    <n v="1"/>
    <x v="4"/>
    <n v="6"/>
    <x v="1"/>
    <x v="0"/>
  </r>
  <r>
    <n v="21"/>
    <x v="20"/>
    <x v="0"/>
    <s v="3401231989040201298"/>
    <n v="31"/>
    <x v="7"/>
    <x v="6"/>
    <x v="0"/>
    <x v="0"/>
    <n v="4800"/>
    <n v="1"/>
    <x v="0"/>
    <n v="5"/>
    <x v="2"/>
    <x v="0"/>
  </r>
  <r>
    <n v="22"/>
    <x v="21"/>
    <x v="0"/>
    <s v="3401231994040201298"/>
    <n v="26"/>
    <x v="8"/>
    <x v="0"/>
    <x v="1"/>
    <x v="3"/>
    <n v="5600"/>
    <n v="1"/>
    <x v="4"/>
    <n v="4"/>
    <x v="2"/>
    <x v="0"/>
  </r>
  <r>
    <n v="23"/>
    <x v="22"/>
    <x v="0"/>
    <s v="3401231995040201298"/>
    <n v="25"/>
    <x v="9"/>
    <x v="1"/>
    <x v="0"/>
    <x v="3"/>
    <n v="2500"/>
    <n v="1"/>
    <x v="3"/>
    <n v="3"/>
    <x v="2"/>
    <x v="0"/>
  </r>
  <r>
    <n v="24"/>
    <x v="23"/>
    <x v="0"/>
    <s v="3401231988040201298"/>
    <n v="32"/>
    <x v="10"/>
    <x v="2"/>
    <x v="0"/>
    <x v="2"/>
    <n v="3500"/>
    <n v="1"/>
    <x v="0"/>
    <n v="2"/>
    <x v="3"/>
    <x v="0"/>
  </r>
  <r>
    <n v="25"/>
    <x v="24"/>
    <x v="1"/>
    <s v="3401231987040201298"/>
    <n v="33"/>
    <x v="11"/>
    <x v="3"/>
    <x v="0"/>
    <x v="0"/>
    <n v="2500"/>
    <n v="1"/>
    <x v="0"/>
    <n v="1"/>
    <x v="3"/>
    <x v="0"/>
  </r>
  <r>
    <n v="26"/>
    <x v="25"/>
    <x v="0"/>
    <s v="3401231986040201298"/>
    <n v="34"/>
    <x v="12"/>
    <x v="4"/>
    <x v="0"/>
    <x v="1"/>
    <n v="2500"/>
    <n v="1"/>
    <x v="0"/>
    <n v="0"/>
    <x v="3"/>
    <x v="0"/>
  </r>
  <r>
    <n v="27"/>
    <x v="26"/>
    <x v="1"/>
    <s v="3401231965040201298"/>
    <n v="55"/>
    <x v="3"/>
    <x v="5"/>
    <x v="2"/>
    <x v="2"/>
    <n v="25000"/>
    <n v="1"/>
    <x v="2"/>
    <n v="9"/>
    <x v="0"/>
    <x v="0"/>
  </r>
  <r>
    <n v="28"/>
    <x v="27"/>
    <x v="0"/>
    <s v="3401231984040201298"/>
    <n v="36"/>
    <x v="4"/>
    <x v="6"/>
    <x v="0"/>
    <x v="2"/>
    <n v="3500"/>
    <n v="1"/>
    <x v="1"/>
    <n v="8"/>
    <x v="1"/>
    <x v="0"/>
  </r>
  <r>
    <n v="29"/>
    <x v="28"/>
    <x v="1"/>
    <s v="3401231983040201298"/>
    <n v="37"/>
    <x v="5"/>
    <x v="0"/>
    <x v="0"/>
    <x v="0"/>
    <n v="2000"/>
    <n v="1"/>
    <x v="1"/>
    <n v="7"/>
    <x v="1"/>
    <x v="0"/>
  </r>
  <r>
    <n v="30"/>
    <x v="29"/>
    <x v="0"/>
    <s v="3401231979040201298"/>
    <n v="41"/>
    <x v="6"/>
    <x v="1"/>
    <x v="0"/>
    <x v="1"/>
    <n v="1800"/>
    <n v="1"/>
    <x v="2"/>
    <n v="6"/>
    <x v="1"/>
    <x v="0"/>
  </r>
  <r>
    <n v="31"/>
    <x v="30"/>
    <x v="0"/>
    <s v="3401231989040201298"/>
    <n v="31"/>
    <x v="9"/>
    <x v="2"/>
    <x v="2"/>
    <x v="3"/>
    <n v="18000"/>
    <n v="1"/>
    <x v="0"/>
    <n v="3"/>
    <x v="2"/>
    <x v="0"/>
  </r>
  <r>
    <n v="32"/>
    <x v="31"/>
    <x v="0"/>
    <s v="3401231989040201298"/>
    <n v="31"/>
    <x v="10"/>
    <x v="3"/>
    <x v="0"/>
    <x v="2"/>
    <n v="4800"/>
    <n v="1"/>
    <x v="0"/>
    <n v="2"/>
    <x v="3"/>
    <x v="0"/>
  </r>
  <r>
    <n v="33"/>
    <x v="32"/>
    <x v="0"/>
    <s v="3401231978040201298"/>
    <n v="42"/>
    <x v="11"/>
    <x v="4"/>
    <x v="0"/>
    <x v="0"/>
    <n v="3500"/>
    <n v="1"/>
    <x v="2"/>
    <n v="1"/>
    <x v="3"/>
    <x v="0"/>
  </r>
  <r>
    <n v="34"/>
    <x v="33"/>
    <x v="0"/>
    <s v="2381981989187898175"/>
    <n v="31"/>
    <x v="10"/>
    <x v="5"/>
    <x v="0"/>
    <x v="1"/>
    <n v="2200"/>
    <n v="1"/>
    <x v="0"/>
    <n v="2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耗崽原创图表8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学历分布" chartFormat="3">
  <location ref="A96:B101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showAll="0"/>
    <pivotField showAll="0"/>
    <pivotField axis="axisRow" showAll="0">
      <items count="5">
        <item x="3"/>
        <item x="2"/>
        <item x="1"/>
        <item x="0"/>
        <item t="default"/>
      </items>
    </pivotField>
    <pivotField showAll="0"/>
    <pivotField dataField="1" showAll="0"/>
    <pivotField showAll="0"/>
    <pivotField numFmtId="181" showAll="0"/>
    <pivotField showAll="0"/>
    <pivotField showAll="0"/>
    <pivotField defaultSubtotal="0" showAll="0"/>
    <pivotField defaultSubtotal="0" showAll="0"/>
  </pivotFields>
  <rowFields count="1">
    <field x="8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人数" fld="10" baseField="8" baseItem="0"/>
  </dataFields>
  <formats count="12">
    <format dxfId="0">
      <pivotArea type="all" dataOnly="0" outline="0" fieldPosition="0"/>
    </format>
    <format dxfId="1">
      <pivotArea outline="0" collapsedLevelsAreSubtotals="1" fieldPosition="0"/>
    </format>
    <format dxfId="2">
      <pivotArea field="8" type="button" dataOnly="0" labelOnly="1" outline="0" fieldPosition="0"/>
    </format>
    <format dxfId="3">
      <pivotArea dataOnly="0" labelOnly="1" fieldPosition="0">
        <references count="1">
          <reference field="8" count="0"/>
        </references>
      </pivotArea>
    </format>
    <format dxfId="4">
      <pivotArea dataOnly="0" labelOnly="1" grandRow="1" outline="0" fieldPosition="0"/>
    </format>
    <format dxfId="5">
      <pivotArea dataOnly="0" labelOnly="1" outline="0" fieldPosition="0"/>
    </format>
    <format dxfId="6">
      <pivotArea type="all" dataOnly="0" outline="0" fieldPosition="0"/>
    </format>
    <format dxfId="7">
      <pivotArea outline="0" collapsedLevelsAreSubtotals="1" fieldPosition="0"/>
    </format>
    <format dxfId="8">
      <pivotArea field="8" type="button" dataOnly="0" labelOnly="1" outline="0" fieldPosition="0"/>
    </format>
    <format dxfId="9">
      <pivotArea dataOnly="0" labelOnly="1" fieldPosition="0">
        <references count="1">
          <reference field="8" count="0"/>
        </references>
      </pivotArea>
    </format>
    <format dxfId="10">
      <pivotArea dataOnly="0" labelOnly="1" grandRow="1" outline="0" fieldPosition="0"/>
    </format>
    <format dxfId="11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耗崽原创图表9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年龄分布" chartFormat="3">
  <location ref="A79:B85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showAll="0"/>
    <pivotField showAll="0"/>
    <pivotField showAll="0"/>
    <pivotField showAll="0"/>
    <pivotField dataField="1" showAll="0"/>
    <pivotField axis="axisRow" showAll="0">
      <items count="6">
        <item x="3"/>
        <item x="4"/>
        <item x="0"/>
        <item x="1"/>
        <item x="2"/>
        <item t="default"/>
      </items>
    </pivotField>
    <pivotField numFmtId="181" showAll="0"/>
    <pivotField showAll="0"/>
    <pivotField showAll="0"/>
    <pivotField defaultSubtotal="0" showAll="0"/>
    <pivotField defaultSubtotal="0"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人数" fld="10" baseField="11" baseItem="0"/>
  </dataFields>
  <formats count="12">
    <format dxfId="103">
      <pivotArea type="all" dataOnly="0" outline="0" fieldPosition="0"/>
    </format>
    <format dxfId="104">
      <pivotArea outline="0" collapsedLevelsAreSubtotals="1" fieldPosition="0"/>
    </format>
    <format dxfId="105">
      <pivotArea field="11" type="button" dataOnly="0" labelOnly="1" outline="0" fieldPosition="0"/>
    </format>
    <format dxfId="106">
      <pivotArea dataOnly="0" labelOnly="1" fieldPosition="0">
        <references count="1">
          <reference field="11" count="0"/>
        </references>
      </pivotArea>
    </format>
    <format dxfId="107">
      <pivotArea dataOnly="0" labelOnly="1" grandRow="1" outline="0" fieldPosition="0"/>
    </format>
    <format dxfId="108">
      <pivotArea dataOnly="0" labelOnly="1" outline="0" fieldPosition="0"/>
    </format>
    <format dxfId="109">
      <pivotArea type="all" dataOnly="0" outline="0" fieldPosition="0"/>
    </format>
    <format dxfId="110">
      <pivotArea outline="0" collapsedLevelsAreSubtotals="1" fieldPosition="0"/>
    </format>
    <format dxfId="111">
      <pivotArea field="11" type="button" dataOnly="0" labelOnly="1" outline="0" fieldPosition="0"/>
    </format>
    <format dxfId="112">
      <pivotArea dataOnly="0" labelOnly="1" fieldPosition="0">
        <references count="1">
          <reference field="11" count="0"/>
        </references>
      </pivotArea>
    </format>
    <format dxfId="113">
      <pivotArea dataOnly="0" labelOnly="1" grandRow="1" outline="0" fieldPosition="0"/>
    </format>
    <format dxfId="114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数据透视表5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部门分类">
  <location ref="A2:F10" firstHeaderRow="0" firstDataRow="1" firstDataCol="1"/>
  <pivotFields count="17">
    <pivotField showAll="0"/>
    <pivotField axis="axisRow" showAll="0">
      <items count="35">
        <item x="2"/>
        <item x="13"/>
        <item x="17"/>
        <item x="25"/>
        <item x="18"/>
        <item x="26"/>
        <item x="32"/>
        <item x="24"/>
        <item x="14"/>
        <item x="22"/>
        <item x="29"/>
        <item x="11"/>
        <item x="1"/>
        <item x="21"/>
        <item x="0"/>
        <item x="27"/>
        <item x="10"/>
        <item x="30"/>
        <item x="31"/>
        <item x="15"/>
        <item x="16"/>
        <item x="5"/>
        <item x="4"/>
        <item x="9"/>
        <item x="3"/>
        <item x="28"/>
        <item x="8"/>
        <item x="7"/>
        <item x="20"/>
        <item x="6"/>
        <item x="12"/>
        <item x="23"/>
        <item x="19"/>
        <item x="33"/>
        <item t="default"/>
      </items>
    </pivotField>
    <pivotField dataField="1" showAll="0">
      <items count="3">
        <item x="1"/>
        <item x="0"/>
        <item t="default"/>
      </items>
    </pivotField>
    <pivotField showAll="0"/>
    <pivotField dataField="1" numFmtId="49" showAll="0"/>
    <pivotField dataField="1" numFmtId="18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8">
        <item sd="0" x="0"/>
        <item sd="0" x="3"/>
        <item sd="0" x="2"/>
        <item sd="0" x="5"/>
        <item sd="0" x="4"/>
        <item sd="0" x="1"/>
        <item sd="0" x="6"/>
        <item t="default"/>
      </items>
    </pivotField>
    <pivotField showAll="0">
      <items count="4">
        <item x="2"/>
        <item x="0"/>
        <item x="1"/>
        <item t="default"/>
      </items>
    </pivotField>
    <pivotField axis="axisRow" showAll="0">
      <items count="5">
        <item x="3"/>
        <item x="2"/>
        <item x="1"/>
        <item x="0"/>
        <item t="default"/>
      </items>
    </pivotField>
    <pivotField dataField="1" showAll="0"/>
    <pivotField dataField="1" showAll="0"/>
    <pivotField showAll="0"/>
    <pivotField numFmtId="181"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16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t="default"/>
      </items>
    </pivotField>
  </pivotFields>
  <rowFields count="3">
    <field x="6"/>
    <field x="1"/>
    <field x="8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求和项:计数" fld="10" baseField="0" baseItem="0"/>
    <dataField name="计数项:性别" fld="2" subtotal="count" baseField="0" baseItem="0"/>
    <dataField name="求和项:年龄" fld="4" baseField="0" baseItem="0"/>
    <dataField name="计数项:入职时间" fld="5" subtotal="count" baseField="0" baseItem="0"/>
    <dataField name="求和项:月薪" fld="9" baseField="0" baseItem="0"/>
  </dataFields>
  <formats count="25">
    <format dxfId="115">
      <pivotArea type="all" dataOnly="0" outline="0" fieldPosition="0"/>
    </format>
    <format dxfId="116">
      <pivotArea outline="0" collapsedLevelsAreSubtotals="1" fieldPosition="0"/>
    </format>
    <format dxfId="117">
      <pivotArea field="7" type="button" dataOnly="0" labelOnly="1" outline="0" fieldPosition="0"/>
    </format>
    <format dxfId="118">
      <pivotArea dataOnly="0" labelOnly="1" grandRow="1" outline="0" fieldPosition="0"/>
    </format>
    <format dxfId="119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20">
      <pivotArea type="all" dataOnly="0" outline="0" fieldPosition="0"/>
    </format>
    <format dxfId="121">
      <pivotArea outline="0" collapsedLevelsAreSubtotals="1" fieldPosition="0"/>
    </format>
    <format dxfId="122">
      <pivotArea field="6" type="button" dataOnly="0" labelOnly="1" outline="0" fieldPosition="0"/>
    </format>
    <format dxfId="123">
      <pivotArea dataOnly="0" labelOnly="1" fieldPosition="0">
        <references count="1">
          <reference field="6" count="0"/>
        </references>
      </pivotArea>
    </format>
    <format dxfId="124">
      <pivotArea dataOnly="0" labelOnly="1" grandRow="1" outline="0" fieldPosition="0"/>
    </format>
    <format dxfId="125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26">
      <pivotArea type="all" dataOnly="0" outline="0" fieldPosition="0"/>
    </format>
    <format dxfId="127">
      <pivotArea outline="0" collapsedLevelsAreSubtotals="1" fieldPosition="0"/>
    </format>
    <format dxfId="128">
      <pivotArea field="6" type="button" dataOnly="0" labelOnly="1" outline="0" fieldPosition="0"/>
    </format>
    <format dxfId="129">
      <pivotArea dataOnly="0" labelOnly="1" fieldPosition="0">
        <references count="1">
          <reference field="6" count="0"/>
        </references>
      </pivotArea>
    </format>
    <format dxfId="130">
      <pivotArea dataOnly="0" labelOnly="1" grandRow="1" outline="0" fieldPosition="0"/>
    </format>
    <format dxfId="131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32">
      <pivotArea field="6" type="button" dataOnly="0" labelOnly="1" outline="0" fieldPosition="0"/>
    </format>
    <format dxfId="133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34">
      <pivotArea field="6" type="button" dataOnly="0" labelOnly="1" outline="0" fieldPosition="0"/>
    </format>
    <format dxfId="135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136">
      <pivotArea grandRow="1" outline="0" collapsedLevelsAreSubtotals="1" fieldPosition="0"/>
    </format>
    <format dxfId="137">
      <pivotArea dataOnly="0" labelOnly="1" grandRow="1" outline="0" fieldPosition="0"/>
    </format>
    <format dxfId="138">
      <pivotArea grandRow="1" outline="0" collapsedLevelsAreSubtotals="1" fieldPosition="0"/>
    </format>
    <format dxfId="139">
      <pivotArea dataOnly="0" labelOnly="1" grandRow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耗崽原创图表6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部门" chartFormat="4">
  <location ref="A129:D164" firstHeaderRow="0" firstDataRow="1" firstDataCol="1"/>
  <pivotFields count="17">
    <pivotField showAll="0"/>
    <pivotField axis="axisRow" showAll="0">
      <items count="35">
        <item x="2"/>
        <item x="13"/>
        <item x="17"/>
        <item x="25"/>
        <item x="18"/>
        <item x="26"/>
        <item x="32"/>
        <item x="24"/>
        <item x="14"/>
        <item x="22"/>
        <item x="29"/>
        <item x="11"/>
        <item x="1"/>
        <item x="21"/>
        <item x="0"/>
        <item x="27"/>
        <item x="10"/>
        <item x="30"/>
        <item x="31"/>
        <item x="15"/>
        <item x="16"/>
        <item x="5"/>
        <item x="4"/>
        <item x="9"/>
        <item x="3"/>
        <item x="28"/>
        <item x="8"/>
        <item x="7"/>
        <item x="20"/>
        <item x="6"/>
        <item x="12"/>
        <item x="23"/>
        <item x="19"/>
        <item x="33"/>
        <item t="default"/>
      </items>
    </pivotField>
    <pivotField showAll="0"/>
    <pivotField showAll="0"/>
    <pivotField dataField="1" numFmtId="49" showAll="0"/>
    <pivotField numFmtId="180" showAll="0"/>
    <pivotField showAll="0"/>
    <pivotField showAll="0"/>
    <pivotField showAll="0">
      <items count="5">
        <item x="3"/>
        <item x="2"/>
        <item x="1"/>
        <item x="0"/>
        <item t="default"/>
      </items>
    </pivotField>
    <pivotField dataField="1" showAll="0"/>
    <pivotField showAll="0"/>
    <pivotField showAll="0"/>
    <pivotField dataField="1" numFmtId="181" showAll="0"/>
    <pivotField showAll="0"/>
    <pivotField showAll="0"/>
    <pivotField defaultSubtotal="0" showAll="0"/>
    <pivotField defaultSubtotal="0" showAll="0"/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求和项:年龄" fld="4" baseField="0" baseItem="0"/>
    <dataField name="求和项:工作年限" fld="12" baseField="0" baseItem="0"/>
    <dataField name="求和项:月薪" fld="9" baseField="0" baseItem="0"/>
  </dataFields>
  <formats count="6">
    <format dxfId="12">
      <pivotArea type="all" dataOnly="0" outline="0" fieldPosition="0"/>
    </format>
    <format dxfId="13">
      <pivotArea outline="0" collapsedLevelsAreSubtotals="1" fieldPosition="0"/>
    </format>
    <format dxfId="14">
      <pivotArea field="1" type="button" dataOnly="0" labelOnly="1" outline="0" fieldPosition="0"/>
    </format>
    <format dxfId="15">
      <pivotArea dataOnly="0" labelOnly="1" fieldPosition="0">
        <references count="1">
          <reference field="1" count="0"/>
        </references>
      </pivotArea>
    </format>
    <format dxfId="16">
      <pivotArea dataOnly="0" labelOnly="1" grandRow="1" outline="0" fieldPosition="0"/>
    </format>
    <format dxfId="1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耗崽原创图表7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层级" chartFormat="3">
  <location ref="A63:B67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showAll="0"/>
    <pivotField axis="axisRow" showAll="0">
      <items count="4">
        <item x="2"/>
        <item x="0"/>
        <item x="1"/>
        <item t="default"/>
      </items>
    </pivotField>
    <pivotField showAll="0"/>
    <pivotField dataField="1" showAll="0"/>
    <pivotField showAll="0"/>
    <pivotField showAll="0"/>
    <pivotField numFmtId="181" showAll="0"/>
    <pivotField showAll="0"/>
    <pivotField showAll="0"/>
    <pivotField defaultSubtotal="0" showAll="0"/>
    <pivotField defaultSubtotal="0" showAll="0"/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薪金成本" fld="9" baseField="7" baseItem="0"/>
  </dataFields>
  <formats count="12">
    <format dxfId="18">
      <pivotArea type="all" dataOnly="0" outline="0" fieldPosition="0"/>
    </format>
    <format dxfId="19">
      <pivotArea outline="0" collapsedLevelsAreSubtotals="1" fieldPosition="0"/>
    </format>
    <format dxfId="20">
      <pivotArea field="7" type="button" dataOnly="0" labelOnly="1" outline="0" fieldPosition="0"/>
    </format>
    <format dxfId="21">
      <pivotArea dataOnly="0" labelOnly="1" fieldPosition="0">
        <references count="1">
          <reference field="7" count="0"/>
        </references>
      </pivotArea>
    </format>
    <format dxfId="22">
      <pivotArea dataOnly="0" labelOnly="1" grandRow="1" outline="0" fieldPosition="0"/>
    </format>
    <format dxfId="23">
      <pivotArea dataOnly="0" labelOnly="1" outline="0" fieldPosition="0"/>
    </format>
    <format dxfId="24">
      <pivotArea type="all" dataOnly="0" outline="0" fieldPosition="0"/>
    </format>
    <format dxfId="25">
      <pivotArea outline="0" collapsedLevelsAreSubtotals="1" fieldPosition="0"/>
    </format>
    <format dxfId="26">
      <pivotArea field="7" type="button" dataOnly="0" labelOnly="1" outline="0" fieldPosition="0"/>
    </format>
    <format dxfId="27">
      <pivotArea dataOnly="0" labelOnly="1" fieldPosition="0">
        <references count="1">
          <reference field="7" count="0"/>
        </references>
      </pivotArea>
    </format>
    <format dxfId="28">
      <pivotArea dataOnly="0" labelOnly="1" grandRow="1" outline="0" fieldPosition="0"/>
    </format>
    <format dxfId="29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耗崽原创图表2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是否离职" chartFormat="3">
  <location ref="A16:B19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showAll="0"/>
    <pivotField showAll="0"/>
    <pivotField showAll="0"/>
    <pivotField showAll="0"/>
    <pivotField dataField="1" showAll="0"/>
    <pivotField showAll="0">
      <items count="6">
        <item x="3"/>
        <item x="4"/>
        <item x="0"/>
        <item x="1"/>
        <item x="2"/>
        <item t="default"/>
      </items>
    </pivotField>
    <pivotField numFmtId="181" showAll="0"/>
    <pivotField showAll="0"/>
    <pivotField axis="axisRow" showAll="0">
      <items count="3">
        <item x="0"/>
        <item x="1"/>
        <item t="default"/>
      </items>
    </pivotField>
    <pivotField defaultSubtotal="0" showAll="0"/>
    <pivotField defaultSubtotal="0" showAll="0"/>
  </pivotFields>
  <rowFields count="1">
    <field x="14"/>
  </rowFields>
  <rowItems count="3">
    <i>
      <x/>
    </i>
    <i>
      <x v="1"/>
    </i>
    <i t="grand">
      <x/>
    </i>
  </rowItems>
  <colItems count="1">
    <i/>
  </colItems>
  <dataFields count="1">
    <dataField name="人数" fld="10" baseField="11" baseItem="0"/>
  </dataFields>
  <formats count="12">
    <format dxfId="30">
      <pivotArea type="all" dataOnly="0" outline="0" fieldPosition="0"/>
    </format>
    <format dxfId="31">
      <pivotArea outline="0" collapsedLevelsAreSubtotals="1" fieldPosition="0"/>
    </format>
    <format dxfId="32">
      <pivotArea field="14" type="button" dataOnly="0" labelOnly="1" outline="0" fieldPosition="0"/>
    </format>
    <format dxfId="33">
      <pivotArea dataOnly="0" labelOnly="1" fieldPosition="0">
        <references count="1">
          <reference field="14" count="0"/>
        </references>
      </pivotArea>
    </format>
    <format dxfId="34">
      <pivotArea dataOnly="0" labelOnly="1" grandRow="1" outline="0" fieldPosition="0"/>
    </format>
    <format dxfId="35">
      <pivotArea dataOnly="0" labelOnly="1" outline="0" fieldPosition="0"/>
    </format>
    <format dxfId="36">
      <pivotArea type="all" dataOnly="0" outline="0" fieldPosition="0"/>
    </format>
    <format dxfId="37">
      <pivotArea outline="0" collapsedLevelsAreSubtotals="1" fieldPosition="0"/>
    </format>
    <format dxfId="38">
      <pivotArea field="14" type="button" dataOnly="0" labelOnly="1" outline="0" fieldPosition="0"/>
    </format>
    <format dxfId="39">
      <pivotArea dataOnly="0" labelOnly="1" fieldPosition="0">
        <references count="1">
          <reference field="14" count="0"/>
        </references>
      </pivotArea>
    </format>
    <format dxfId="40">
      <pivotArea dataOnly="0" labelOnly="1" grandRow="1" outline="0" fieldPosition="0"/>
    </format>
    <format dxfId="41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耗崽原创图表5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部门薪金成本" chartFormat="3">
  <location ref="A48:B56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axis="axisRow" showAll="0">
      <items count="8">
        <item x="0"/>
        <item x="3"/>
        <item x="2"/>
        <item x="5"/>
        <item x="4"/>
        <item x="1"/>
        <item x="6"/>
        <item t="default"/>
      </items>
    </pivotField>
    <pivotField showAll="0"/>
    <pivotField showAll="0"/>
    <pivotField dataField="1" showAll="0"/>
    <pivotField showAll="0"/>
    <pivotField showAll="0"/>
    <pivotField numFmtId="181" showAll="0"/>
    <pivotField showAll="0"/>
    <pivotField showAll="0"/>
    <pivotField defaultSubtotal="0" showAll="0"/>
    <pivotField defaultSubtotal="0" showAll="0"/>
  </pivotFields>
  <rowFields count="1">
    <field x="6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薪金成本" fld="9" baseField="6" baseItem="0"/>
  </dataFields>
  <formats count="13">
    <format dxfId="42">
      <pivotArea collapsedLevelsAreSubtotals="1" fieldPosition="0">
        <references count="1">
          <reference field="6" count="0"/>
        </references>
      </pivotArea>
    </format>
    <format dxfId="43">
      <pivotArea type="all" dataOnly="0" outline="0" fieldPosition="0"/>
    </format>
    <format dxfId="44">
      <pivotArea outline="0" collapsedLevelsAreSubtotals="1" fieldPosition="0"/>
    </format>
    <format dxfId="45">
      <pivotArea field="6" type="button" dataOnly="0" labelOnly="1" outline="0" fieldPosition="0"/>
    </format>
    <format dxfId="46">
      <pivotArea dataOnly="0" labelOnly="1" fieldPosition="0">
        <references count="1">
          <reference field="6" count="0"/>
        </references>
      </pivotArea>
    </format>
    <format dxfId="47">
      <pivotArea dataOnly="0" labelOnly="1" grandRow="1" outline="0" fieldPosition="0"/>
    </format>
    <format dxfId="48">
      <pivotArea dataOnly="0" labelOnly="1" outline="0" fieldPosition="0"/>
    </format>
    <format dxfId="49">
      <pivotArea type="all" dataOnly="0" outline="0" fieldPosition="0"/>
    </format>
    <format dxfId="50">
      <pivotArea outline="0" collapsedLevelsAreSubtotals="1" fieldPosition="0"/>
    </format>
    <format dxfId="51">
      <pivotArea field="6" type="button" dataOnly="0" labelOnly="1" outline="0" fieldPosition="0"/>
    </format>
    <format dxfId="52">
      <pivotArea dataOnly="0" labelOnly="1" fieldPosition="0">
        <references count="1">
          <reference field="6" count="0"/>
        </references>
      </pivotArea>
    </format>
    <format dxfId="53">
      <pivotArea dataOnly="0" labelOnly="1" grandRow="1" outline="0" fieldPosition="0"/>
    </format>
    <format dxfId="54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耗崽原创图表10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工作年限" chartFormat="3">
  <location ref="A111:B116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showAll="0"/>
    <pivotField showAll="0"/>
    <pivotField showAll="0"/>
    <pivotField showAll="0"/>
    <pivotField dataField="1" showAll="0"/>
    <pivotField showAll="0"/>
    <pivotField numFmtId="181" showAll="0"/>
    <pivotField axis="axisRow" showAll="0">
      <items count="5">
        <item x="3"/>
        <item x="2"/>
        <item x="1"/>
        <item x="0"/>
        <item t="default"/>
      </items>
    </pivotField>
    <pivotField showAll="0"/>
    <pivotField defaultSubtotal="0" showAll="0"/>
    <pivotField defaultSubtotal="0" showAll="0"/>
  </pivotFields>
  <rowFields count="1">
    <field x="1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人数" fld="10" baseField="13" baseItem="0"/>
  </dataFields>
  <formats count="12">
    <format dxfId="55">
      <pivotArea type="all" dataOnly="0" outline="0" fieldPosition="0"/>
    </format>
    <format dxfId="56">
      <pivotArea outline="0" collapsedLevelsAreSubtotals="1" fieldPosition="0"/>
    </format>
    <format dxfId="57">
      <pivotArea field="13" type="button" dataOnly="0" labelOnly="1" outline="0" fieldPosition="0"/>
    </format>
    <format dxfId="58">
      <pivotArea dataOnly="0" labelOnly="1" fieldPosition="0">
        <references count="1">
          <reference field="13" count="0"/>
        </references>
      </pivotArea>
    </format>
    <format dxfId="59">
      <pivotArea dataOnly="0" labelOnly="1" grandRow="1" outline="0" fieldPosition="0"/>
    </format>
    <format dxfId="60">
      <pivotArea dataOnly="0" labelOnly="1" outline="0" fieldPosition="0"/>
    </format>
    <format dxfId="61">
      <pivotArea type="all" dataOnly="0" outline="0" fieldPosition="0"/>
    </format>
    <format dxfId="62">
      <pivotArea outline="0" collapsedLevelsAreSubtotals="1" fieldPosition="0"/>
    </format>
    <format dxfId="63">
      <pivotArea field="13" type="button" dataOnly="0" labelOnly="1" outline="0" fieldPosition="0"/>
    </format>
    <format dxfId="64">
      <pivotArea dataOnly="0" labelOnly="1" fieldPosition="0">
        <references count="1">
          <reference field="13" count="0"/>
        </references>
      </pivotArea>
    </format>
    <format dxfId="65">
      <pivotArea dataOnly="0" labelOnly="1" grandRow="1" outline="0" fieldPosition="0"/>
    </format>
    <format dxfId="66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耗崽原创图表4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层级" chartFormat="3">
  <location ref="A35:B39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showAll="0"/>
    <pivotField axis="axisRow" showAll="0">
      <items count="4">
        <item x="2"/>
        <item x="0"/>
        <item x="1"/>
        <item t="default"/>
      </items>
    </pivotField>
    <pivotField showAll="0"/>
    <pivotField showAll="0"/>
    <pivotField dataField="1" showAll="0"/>
    <pivotField showAll="0"/>
    <pivotField numFmtId="181" showAll="0"/>
    <pivotField showAll="0"/>
    <pivotField showAll="0"/>
    <pivotField defaultSubtotal="0" showAll="0"/>
    <pivotField defaultSubtotal="0" showAll="0"/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人数" fld="10" baseField="7" baseItem="0"/>
  </dataFields>
  <formats count="12">
    <format dxfId="67">
      <pivotArea type="all" dataOnly="0" outline="0" fieldPosition="0"/>
    </format>
    <format dxfId="68">
      <pivotArea outline="0" collapsedLevelsAreSubtotals="1" fieldPosition="0"/>
    </format>
    <format dxfId="69">
      <pivotArea field="7" type="button" dataOnly="0" labelOnly="1" outline="0" fieldPosition="0"/>
    </format>
    <format dxfId="70">
      <pivotArea dataOnly="0" labelOnly="1" fieldPosition="0">
        <references count="1">
          <reference field="7" count="0"/>
        </references>
      </pivotArea>
    </format>
    <format dxfId="71">
      <pivotArea dataOnly="0" labelOnly="1" grandRow="1" outline="0" fieldPosition="0"/>
    </format>
    <format dxfId="72">
      <pivotArea dataOnly="0" labelOnly="1" outline="0" fieldPosition="0"/>
    </format>
    <format dxfId="73">
      <pivotArea type="all" dataOnly="0" outline="0" fieldPosition="0"/>
    </format>
    <format dxfId="74">
      <pivotArea outline="0" collapsedLevelsAreSubtotals="1" fieldPosition="0"/>
    </format>
    <format dxfId="75">
      <pivotArea field="7" type="button" dataOnly="0" labelOnly="1" outline="0" fieldPosition="0"/>
    </format>
    <format dxfId="76">
      <pivotArea dataOnly="0" labelOnly="1" fieldPosition="0">
        <references count="1">
          <reference field="7" count="0"/>
        </references>
      </pivotArea>
    </format>
    <format dxfId="77">
      <pivotArea dataOnly="0" labelOnly="1" grandRow="1" outline="0" fieldPosition="0"/>
    </format>
    <format dxfId="78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耗崽原创图表3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性别占比" chartFormat="4">
  <location ref="A25:B28" firstHeaderRow="1" firstDataRow="1" firstDataCol="1"/>
  <pivotFields count="17"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numFmtId="49" showAll="0"/>
    <pivotField numFmtId="180" showAll="0"/>
    <pivotField showAll="0"/>
    <pivotField showAll="0"/>
    <pivotField showAll="0"/>
    <pivotField showAll="0"/>
    <pivotField dataField="1" showAll="0"/>
    <pivotField showAll="0"/>
    <pivotField numFmtId="181" showAll="0"/>
    <pivotField showAll="0"/>
    <pivotField showAll="0"/>
    <pivotField defaultSubtotal="0" showAll="0"/>
    <pivotField defaultSubtotal="0" showAll="0"/>
  </pivotFields>
  <rowFields count="1">
    <field x="2"/>
  </rowFields>
  <rowItems count="3">
    <i>
      <x/>
    </i>
    <i>
      <x v="1"/>
    </i>
    <i t="grand">
      <x/>
    </i>
  </rowItems>
  <colItems count="1">
    <i/>
  </colItems>
  <dataFields count="1">
    <dataField name="人数" fld="10" baseField="2" baseItem="0"/>
  </dataFields>
  <formats count="12">
    <format dxfId="79">
      <pivotArea type="all" dataOnly="0" outline="0" fieldPosition="0"/>
    </format>
    <format dxfId="80">
      <pivotArea outline="0" collapsedLevelsAreSubtotals="1" fieldPosition="0"/>
    </format>
    <format dxfId="81">
      <pivotArea field="2" type="button" dataOnly="0" labelOnly="1" outline="0" fieldPosition="0"/>
    </format>
    <format dxfId="82">
      <pivotArea dataOnly="0" labelOnly="1" fieldPosition="0">
        <references count="1">
          <reference field="2" count="0"/>
        </references>
      </pivotArea>
    </format>
    <format dxfId="83">
      <pivotArea dataOnly="0" labelOnly="1" grandRow="1" outline="0" fieldPosition="0"/>
    </format>
    <format dxfId="84">
      <pivotArea dataOnly="0" labelOnly="1" outline="0" fieldPosition="0"/>
    </format>
    <format dxfId="85">
      <pivotArea type="all" dataOnly="0" outline="0" fieldPosition="0"/>
    </format>
    <format dxfId="86">
      <pivotArea outline="0" collapsedLevelsAreSubtotals="1" fieldPosition="0"/>
    </format>
    <format dxfId="87">
      <pivotArea field="2" type="button" dataOnly="0" labelOnly="1" outline="0" fieldPosition="0"/>
    </format>
    <format dxfId="88">
      <pivotArea dataOnly="0" labelOnly="1" fieldPosition="0">
        <references count="1">
          <reference field="2" count="0"/>
        </references>
      </pivotArea>
    </format>
    <format dxfId="89">
      <pivotArea dataOnly="0" labelOnly="1" grandRow="1" outline="0" fieldPosition="0"/>
    </format>
    <format dxfId="90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耗崽原创图表1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 rowHeaderCaption="部门" chartFormat="3">
  <location ref="A3:B11" firstHeaderRow="1" firstDataRow="1" firstDataCol="1"/>
  <pivotFields count="17">
    <pivotField showAll="0"/>
    <pivotField showAll="0"/>
    <pivotField showAll="0"/>
    <pivotField showAll="0"/>
    <pivotField numFmtId="49" showAll="0"/>
    <pivotField numFmtId="180" showAll="0"/>
    <pivotField axis="axisRow" showAll="0">
      <items count="8">
        <item x="0"/>
        <item x="3"/>
        <item x="2"/>
        <item x="5"/>
        <item x="4"/>
        <item x="1"/>
        <item x="6"/>
        <item t="default"/>
      </items>
    </pivotField>
    <pivotField showAll="0"/>
    <pivotField showAll="0"/>
    <pivotField showAll="0"/>
    <pivotField dataField="1" showAll="0"/>
    <pivotField showAll="0"/>
    <pivotField numFmtId="181" showAll="0"/>
    <pivotField showAll="0"/>
    <pivotField showAll="0"/>
    <pivotField defaultSubtotal="0" showAll="0"/>
    <pivotField defaultSubtotal="0" showAll="0"/>
  </pivotFields>
  <rowFields count="1">
    <field x="6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 计数" fld="10" baseField="6" baseItem="0"/>
  </dataFields>
  <formats count="12">
    <format dxfId="91">
      <pivotArea type="all" dataOnly="0" outline="0" fieldPosition="0"/>
    </format>
    <format dxfId="92">
      <pivotArea outline="0" collapsedLevelsAreSubtotals="1" fieldPosition="0"/>
    </format>
    <format dxfId="93">
      <pivotArea field="6" type="button" dataOnly="0" labelOnly="1" outline="0" fieldPosition="0"/>
    </format>
    <format dxfId="94">
      <pivotArea dataOnly="0" labelOnly="1" fieldPosition="0">
        <references count="1">
          <reference field="6" count="0"/>
        </references>
      </pivotArea>
    </format>
    <format dxfId="95">
      <pivotArea dataOnly="0" labelOnly="1" grandRow="1" outline="0" fieldPosition="0"/>
    </format>
    <format dxfId="96">
      <pivotArea dataOnly="0" labelOnly="1" outline="0" fieldPosition="0"/>
    </format>
    <format dxfId="97">
      <pivotArea type="all" dataOnly="0" outline="0" fieldPosition="0"/>
    </format>
    <format dxfId="98">
      <pivotArea outline="0" collapsedLevelsAreSubtotals="1" fieldPosition="0"/>
    </format>
    <format dxfId="99">
      <pivotArea field="6" type="button" dataOnly="0" labelOnly="1" outline="0" fieldPosition="0"/>
    </format>
    <format dxfId="100">
      <pivotArea dataOnly="0" labelOnly="1" fieldPosition="0">
        <references count="1">
          <reference field="6" count="0"/>
        </references>
      </pivotArea>
    </format>
    <format dxfId="101">
      <pivotArea dataOnly="0" labelOnly="1" grandRow="1" outline="0" fieldPosition="0"/>
    </format>
    <format dxfId="102">
      <pivotArea dataOnly="0" labelOnly="1" outline="0" fieldPosition="0"/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表1" displayName="表1" ref="A2:O36" totalsRowShown="0">
  <tableColumns count="15">
    <tableColumn id="1" name="序號" dataDxfId="140"/>
    <tableColumn id="2" name="姓名" dataDxfId="141"/>
    <tableColumn id="3" name="性別" dataDxfId="142"/>
    <tableColumn id="4" name="身份證號碼" dataDxfId="143"/>
    <tableColumn id="5" name="年齡" dataDxfId="144"/>
    <tableColumn id="6" name="入職時間" dataDxfId="145"/>
    <tableColumn id="7" name="部門" dataDxfId="146"/>
    <tableColumn id="8" name="層級" dataDxfId="147"/>
    <tableColumn id="9" name="學歷" dataDxfId="148"/>
    <tableColumn id="10" name="月薪" dataDxfId="149"/>
    <tableColumn id="11" name="計數" dataDxfId="150"/>
    <tableColumn id="12" name="年齡分佈" dataDxfId="151"/>
    <tableColumn id="13" name="工作年限" dataDxfId="152"/>
    <tableColumn id="14" name="工作年限分佈" dataDxfId="153"/>
    <tableColumn id="15" name="是否離職" dataDxfId="15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pivotTable" Target="../pivotTables/pivotTable9.xml"/><Relationship Id="rId8" Type="http://schemas.openxmlformats.org/officeDocument/2006/relationships/pivotTable" Target="../pivotTables/pivotTable8.xml"/><Relationship Id="rId7" Type="http://schemas.openxmlformats.org/officeDocument/2006/relationships/pivotTable" Target="../pivotTables/pivotTable7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1" Type="http://schemas.openxmlformats.org/officeDocument/2006/relationships/drawing" Target="../drawings/drawing1.xml"/><Relationship Id="rId10" Type="http://schemas.openxmlformats.org/officeDocument/2006/relationships/pivotTable" Target="../pivotTables/pivotTable10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AJ198"/>
  <sheetViews>
    <sheetView zoomScale="70" zoomScaleNormal="70" topLeftCell="A121" workbookViewId="0">
      <selection activeCell="V141" sqref="V141"/>
    </sheetView>
  </sheetViews>
  <sheetFormatPr defaultColWidth="9" defaultRowHeight="17.4"/>
  <cols>
    <col min="1" max="1" width="16.25" style="26" customWidth="1"/>
    <col min="2" max="2" width="7.5" style="26" customWidth="1"/>
    <col min="3" max="3" width="17.75" style="26" customWidth="1"/>
    <col min="4" max="4" width="13.1296296296296" style="26" customWidth="1"/>
    <col min="5" max="5" width="6.75" style="26" customWidth="1"/>
    <col min="6" max="6" width="8.75" style="26" customWidth="1"/>
    <col min="7" max="15" width="6.75" style="26" customWidth="1"/>
    <col min="16" max="17" width="8.75" style="26" customWidth="1"/>
    <col min="18" max="18" width="6.75" style="26" customWidth="1"/>
    <col min="19" max="21" width="8.75" style="26" customWidth="1"/>
    <col min="22" max="34" width="6.75" style="26" customWidth="1"/>
    <col min="35" max="35" width="6" style="26" customWidth="1"/>
    <col min="36" max="36" width="7.5" style="26" customWidth="1"/>
    <col min="37" max="16384" width="9" style="26"/>
  </cols>
  <sheetData>
    <row r="3" spans="1:2">
      <c r="A3" s="26" t="s">
        <v>0</v>
      </c>
      <c r="B3" s="26" t="s">
        <v>1</v>
      </c>
    </row>
    <row r="4" spans="1:2">
      <c r="A4" s="27" t="s">
        <v>2</v>
      </c>
      <c r="B4" s="28">
        <v>5</v>
      </c>
    </row>
    <row r="5" spans="1:2">
      <c r="A5" s="27" t="s">
        <v>3</v>
      </c>
      <c r="B5" s="28">
        <v>5</v>
      </c>
    </row>
    <row r="6" spans="1:2">
      <c r="A6" s="27" t="s">
        <v>4</v>
      </c>
      <c r="B6" s="28">
        <v>5</v>
      </c>
    </row>
    <row r="7" spans="1:2">
      <c r="A7" s="27" t="s">
        <v>5</v>
      </c>
      <c r="B7" s="28">
        <v>5</v>
      </c>
    </row>
    <row r="8" spans="1:2">
      <c r="A8" s="27" t="s">
        <v>6</v>
      </c>
      <c r="B8" s="28">
        <v>5</v>
      </c>
    </row>
    <row r="9" spans="1:2">
      <c r="A9" s="27" t="s">
        <v>7</v>
      </c>
      <c r="B9" s="28">
        <v>5</v>
      </c>
    </row>
    <row r="10" spans="1:2">
      <c r="A10" s="27" t="s">
        <v>8</v>
      </c>
      <c r="B10" s="28">
        <v>4</v>
      </c>
    </row>
    <row r="11" spans="1:2">
      <c r="A11" s="27" t="s">
        <v>9</v>
      </c>
      <c r="B11" s="28">
        <v>34</v>
      </c>
    </row>
    <row r="16" spans="1:2">
      <c r="A16" s="26" t="s">
        <v>10</v>
      </c>
      <c r="B16" s="26" t="s">
        <v>11</v>
      </c>
    </row>
    <row r="17" spans="1:2">
      <c r="A17" s="27" t="s">
        <v>12</v>
      </c>
      <c r="B17" s="28">
        <v>32</v>
      </c>
    </row>
    <row r="18" spans="1:2">
      <c r="A18" s="27" t="s">
        <v>13</v>
      </c>
      <c r="B18" s="28">
        <v>2</v>
      </c>
    </row>
    <row r="19" spans="1:2">
      <c r="A19" s="27" t="s">
        <v>9</v>
      </c>
      <c r="B19" s="28">
        <v>34</v>
      </c>
    </row>
    <row r="25" spans="1:2">
      <c r="A25" s="26" t="s">
        <v>14</v>
      </c>
      <c r="B25" s="26" t="s">
        <v>11</v>
      </c>
    </row>
    <row r="26" spans="1:2">
      <c r="A26" s="27" t="s">
        <v>15</v>
      </c>
      <c r="B26" s="28">
        <v>7</v>
      </c>
    </row>
    <row r="27" spans="1:2">
      <c r="A27" s="27" t="s">
        <v>16</v>
      </c>
      <c r="B27" s="28">
        <v>27</v>
      </c>
    </row>
    <row r="28" spans="1:2">
      <c r="A28" s="27" t="s">
        <v>9</v>
      </c>
      <c r="B28" s="28">
        <v>34</v>
      </c>
    </row>
    <row r="35" spans="1:2">
      <c r="A35" s="26" t="s">
        <v>17</v>
      </c>
      <c r="B35" s="26" t="s">
        <v>11</v>
      </c>
    </row>
    <row r="36" spans="1:2">
      <c r="A36" s="27" t="s">
        <v>18</v>
      </c>
      <c r="B36" s="28">
        <v>3</v>
      </c>
    </row>
    <row r="37" spans="1:2">
      <c r="A37" s="27" t="s">
        <v>19</v>
      </c>
      <c r="B37" s="28">
        <v>26</v>
      </c>
    </row>
    <row r="38" spans="1:2">
      <c r="A38" s="27" t="s">
        <v>20</v>
      </c>
      <c r="B38" s="28">
        <v>5</v>
      </c>
    </row>
    <row r="39" spans="1:2">
      <c r="A39" s="27" t="s">
        <v>9</v>
      </c>
      <c r="B39" s="28">
        <v>34</v>
      </c>
    </row>
    <row r="48" spans="1:2">
      <c r="A48" s="26" t="s">
        <v>21</v>
      </c>
      <c r="B48" s="26" t="s">
        <v>22</v>
      </c>
    </row>
    <row r="49" spans="1:2">
      <c r="A49" s="27" t="s">
        <v>2</v>
      </c>
      <c r="B49" s="29">
        <v>22900</v>
      </c>
    </row>
    <row r="50" spans="1:2">
      <c r="A50" s="27" t="s">
        <v>3</v>
      </c>
      <c r="B50" s="29">
        <v>25400</v>
      </c>
    </row>
    <row r="51" spans="1:2">
      <c r="A51" s="27" t="s">
        <v>4</v>
      </c>
      <c r="B51" s="29">
        <v>48800</v>
      </c>
    </row>
    <row r="52" spans="1:2">
      <c r="A52" s="27" t="s">
        <v>5</v>
      </c>
      <c r="B52" s="29">
        <v>34700</v>
      </c>
    </row>
    <row r="53" spans="1:2">
      <c r="A53" s="27" t="s">
        <v>6</v>
      </c>
      <c r="B53" s="29">
        <v>16500</v>
      </c>
    </row>
    <row r="54" spans="1:2">
      <c r="A54" s="27" t="s">
        <v>7</v>
      </c>
      <c r="B54" s="29">
        <v>21600</v>
      </c>
    </row>
    <row r="55" spans="1:2">
      <c r="A55" s="27" t="s">
        <v>8</v>
      </c>
      <c r="B55" s="29">
        <v>19600</v>
      </c>
    </row>
    <row r="56" spans="1:2">
      <c r="A56" s="27" t="s">
        <v>9</v>
      </c>
      <c r="B56" s="28">
        <v>189500</v>
      </c>
    </row>
    <row r="63" spans="1:2">
      <c r="A63" s="26" t="s">
        <v>17</v>
      </c>
      <c r="B63" s="26" t="s">
        <v>22</v>
      </c>
    </row>
    <row r="64" spans="1:2">
      <c r="A64" s="27" t="s">
        <v>18</v>
      </c>
      <c r="B64" s="28">
        <v>63000</v>
      </c>
    </row>
    <row r="65" spans="1:2">
      <c r="A65" s="27" t="s">
        <v>19</v>
      </c>
      <c r="B65" s="28">
        <v>85300</v>
      </c>
    </row>
    <row r="66" spans="1:2">
      <c r="A66" s="27" t="s">
        <v>20</v>
      </c>
      <c r="B66" s="28">
        <v>41200</v>
      </c>
    </row>
    <row r="67" spans="1:2">
      <c r="A67" s="27" t="s">
        <v>9</v>
      </c>
      <c r="B67" s="28">
        <v>189500</v>
      </c>
    </row>
    <row r="79" spans="1:2">
      <c r="A79" s="26" t="s">
        <v>23</v>
      </c>
      <c r="B79" s="26" t="s">
        <v>11</v>
      </c>
    </row>
    <row r="80" spans="1:2">
      <c r="A80" s="27" t="s">
        <v>24</v>
      </c>
      <c r="B80" s="28">
        <v>4</v>
      </c>
    </row>
    <row r="81" spans="1:2">
      <c r="A81" s="27" t="s">
        <v>25</v>
      </c>
      <c r="B81" s="28">
        <v>4</v>
      </c>
    </row>
    <row r="82" spans="1:2">
      <c r="A82" s="27" t="s">
        <v>26</v>
      </c>
      <c r="B82" s="28">
        <v>14</v>
      </c>
    </row>
    <row r="83" spans="1:2">
      <c r="A83" s="27" t="s">
        <v>27</v>
      </c>
      <c r="B83" s="28">
        <v>4</v>
      </c>
    </row>
    <row r="84" spans="1:2">
      <c r="A84" s="27" t="s">
        <v>28</v>
      </c>
      <c r="B84" s="28">
        <v>8</v>
      </c>
    </row>
    <row r="85" spans="1:2">
      <c r="A85" s="27" t="s">
        <v>9</v>
      </c>
      <c r="B85" s="28">
        <v>34</v>
      </c>
    </row>
    <row r="96" spans="1:2">
      <c r="A96" s="26" t="s">
        <v>29</v>
      </c>
      <c r="B96" s="26" t="s">
        <v>11</v>
      </c>
    </row>
    <row r="97" spans="1:2">
      <c r="A97" s="27" t="s">
        <v>30</v>
      </c>
      <c r="B97" s="28">
        <v>7</v>
      </c>
    </row>
    <row r="98" spans="1:2">
      <c r="A98" s="27" t="s">
        <v>31</v>
      </c>
      <c r="B98" s="28">
        <v>10</v>
      </c>
    </row>
    <row r="99" spans="1:2">
      <c r="A99" s="27" t="s">
        <v>32</v>
      </c>
      <c r="B99" s="28">
        <v>8</v>
      </c>
    </row>
    <row r="100" spans="1:2">
      <c r="A100" s="27" t="s">
        <v>33</v>
      </c>
      <c r="B100" s="28">
        <v>9</v>
      </c>
    </row>
    <row r="101" spans="1:2">
      <c r="A101" s="27" t="s">
        <v>9</v>
      </c>
      <c r="B101" s="28">
        <v>34</v>
      </c>
    </row>
    <row r="111" spans="1:2">
      <c r="A111" s="26" t="s">
        <v>34</v>
      </c>
      <c r="B111" s="26" t="s">
        <v>11</v>
      </c>
    </row>
    <row r="112" spans="1:2">
      <c r="A112" s="27" t="s">
        <v>35</v>
      </c>
      <c r="B112" s="28">
        <v>9</v>
      </c>
    </row>
    <row r="113" spans="1:2">
      <c r="A113" s="27" t="s">
        <v>36</v>
      </c>
      <c r="B113" s="28">
        <v>7</v>
      </c>
    </row>
    <row r="114" spans="1:2">
      <c r="A114" s="27" t="s">
        <v>37</v>
      </c>
      <c r="B114" s="28">
        <v>9</v>
      </c>
    </row>
    <row r="115" spans="1:2">
      <c r="A115" s="27" t="s">
        <v>38</v>
      </c>
      <c r="B115" s="28">
        <v>9</v>
      </c>
    </row>
    <row r="116" spans="1:2">
      <c r="A116" s="27" t="s">
        <v>9</v>
      </c>
      <c r="B116" s="28">
        <v>34</v>
      </c>
    </row>
    <row r="129" ht="14.4" spans="1:36">
      <c r="A129" s="7" t="s">
        <v>39</v>
      </c>
      <c r="B129" s="7" t="s">
        <v>40</v>
      </c>
      <c r="C129" s="7" t="s">
        <v>41</v>
      </c>
      <c r="D129" s="7" t="s">
        <v>42</v>
      </c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</row>
    <row r="130" ht="14.4" spans="1:36">
      <c r="A130" s="30" t="s">
        <v>43</v>
      </c>
      <c r="B130" s="31">
        <v>42</v>
      </c>
      <c r="C130" s="31">
        <v>10</v>
      </c>
      <c r="D130" s="31">
        <v>20000</v>
      </c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</row>
    <row r="131" ht="14.4" spans="1:36">
      <c r="A131" s="30" t="s">
        <v>44</v>
      </c>
      <c r="B131" s="31">
        <v>51</v>
      </c>
      <c r="C131" s="31">
        <v>12</v>
      </c>
      <c r="D131" s="31">
        <v>7800</v>
      </c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</row>
    <row r="132" ht="14.4" spans="1:36">
      <c r="A132" s="30" t="s">
        <v>45</v>
      </c>
      <c r="B132" s="31">
        <v>29</v>
      </c>
      <c r="C132" s="31">
        <v>8</v>
      </c>
      <c r="D132" s="31">
        <v>9800</v>
      </c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</row>
    <row r="133" ht="14.4" spans="1:36">
      <c r="A133" s="30" t="s">
        <v>46</v>
      </c>
      <c r="B133" s="31">
        <v>34</v>
      </c>
      <c r="C133" s="31">
        <v>0</v>
      </c>
      <c r="D133" s="31">
        <v>2500</v>
      </c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</row>
    <row r="134" ht="14.4" spans="1:4">
      <c r="A134" s="30" t="s">
        <v>47</v>
      </c>
      <c r="B134" s="31">
        <v>28</v>
      </c>
      <c r="C134" s="31">
        <v>7</v>
      </c>
      <c r="D134" s="31">
        <v>3500</v>
      </c>
    </row>
    <row r="135" ht="14.4" spans="1:4">
      <c r="A135" s="30" t="s">
        <v>48</v>
      </c>
      <c r="B135" s="31">
        <v>55</v>
      </c>
      <c r="C135" s="31">
        <v>9</v>
      </c>
      <c r="D135" s="31">
        <v>25000</v>
      </c>
    </row>
    <row r="136" ht="14.4" spans="1:4">
      <c r="A136" s="30" t="s">
        <v>49</v>
      </c>
      <c r="B136" s="31">
        <v>42</v>
      </c>
      <c r="C136" s="31">
        <v>1</v>
      </c>
      <c r="D136" s="31">
        <v>3500</v>
      </c>
    </row>
    <row r="137" ht="14.4" spans="1:4">
      <c r="A137" s="30" t="s">
        <v>50</v>
      </c>
      <c r="B137" s="31">
        <v>33</v>
      </c>
      <c r="C137" s="31">
        <v>1</v>
      </c>
      <c r="D137" s="31">
        <v>2500</v>
      </c>
    </row>
    <row r="138" ht="14.4" spans="1:4">
      <c r="A138" s="30" t="s">
        <v>51</v>
      </c>
      <c r="B138" s="31">
        <v>35</v>
      </c>
      <c r="C138" s="31">
        <v>11</v>
      </c>
      <c r="D138" s="31">
        <v>4800</v>
      </c>
    </row>
    <row r="139" ht="14.4" spans="1:4">
      <c r="A139" s="30" t="s">
        <v>52</v>
      </c>
      <c r="B139" s="31">
        <v>25</v>
      </c>
      <c r="C139" s="31">
        <v>3</v>
      </c>
      <c r="D139" s="31">
        <v>2500</v>
      </c>
    </row>
    <row r="140" ht="14.4" spans="1:4">
      <c r="A140" s="30" t="s">
        <v>53</v>
      </c>
      <c r="B140" s="31">
        <v>41</v>
      </c>
      <c r="C140" s="31">
        <v>6</v>
      </c>
      <c r="D140" s="31">
        <v>1800</v>
      </c>
    </row>
    <row r="141" ht="14.4" spans="1:4">
      <c r="A141" s="30" t="s">
        <v>54</v>
      </c>
      <c r="B141" s="31">
        <v>41</v>
      </c>
      <c r="C141" s="31">
        <v>1</v>
      </c>
      <c r="D141" s="31">
        <v>3500</v>
      </c>
    </row>
    <row r="142" ht="14.4" spans="1:4">
      <c r="A142" s="30" t="s">
        <v>55</v>
      </c>
      <c r="B142" s="31">
        <v>37</v>
      </c>
      <c r="C142" s="31">
        <v>11</v>
      </c>
      <c r="D142" s="31">
        <v>10000</v>
      </c>
    </row>
    <row r="143" ht="14.4" spans="1:4">
      <c r="A143" s="30" t="s">
        <v>56</v>
      </c>
      <c r="B143" s="31">
        <v>26</v>
      </c>
      <c r="C143" s="31">
        <v>4</v>
      </c>
      <c r="D143" s="31">
        <v>5600</v>
      </c>
    </row>
    <row r="144" ht="14.4" spans="1:4">
      <c r="A144" s="30" t="s">
        <v>57</v>
      </c>
      <c r="B144" s="31">
        <v>31</v>
      </c>
      <c r="C144" s="31">
        <v>12</v>
      </c>
      <c r="D144" s="31">
        <v>2500</v>
      </c>
    </row>
    <row r="145" ht="14.4" spans="1:4">
      <c r="A145" s="30" t="s">
        <v>58</v>
      </c>
      <c r="B145" s="31">
        <v>36</v>
      </c>
      <c r="C145" s="31">
        <v>8</v>
      </c>
      <c r="D145" s="31">
        <v>3500</v>
      </c>
    </row>
    <row r="146" ht="14.4" spans="1:4">
      <c r="A146" s="30" t="s">
        <v>59</v>
      </c>
      <c r="B146" s="31">
        <v>42</v>
      </c>
      <c r="C146" s="31">
        <v>2</v>
      </c>
      <c r="D146" s="31">
        <v>4800</v>
      </c>
    </row>
    <row r="147" ht="14.4" spans="1:4">
      <c r="A147" s="30" t="s">
        <v>60</v>
      </c>
      <c r="B147" s="31">
        <v>31</v>
      </c>
      <c r="C147" s="31">
        <v>3</v>
      </c>
      <c r="D147" s="31">
        <v>18000</v>
      </c>
    </row>
    <row r="148" ht="14.4" spans="1:4">
      <c r="A148" s="30" t="s">
        <v>61</v>
      </c>
      <c r="B148" s="31">
        <v>31</v>
      </c>
      <c r="C148" s="31">
        <v>2</v>
      </c>
      <c r="D148" s="31">
        <v>4800</v>
      </c>
    </row>
    <row r="149" ht="14.4" spans="1:4">
      <c r="A149" s="30" t="s">
        <v>62</v>
      </c>
      <c r="B149" s="31">
        <v>36</v>
      </c>
      <c r="C149" s="31">
        <v>10</v>
      </c>
      <c r="D149" s="31">
        <v>2500</v>
      </c>
    </row>
    <row r="150" ht="14.4" spans="1:4">
      <c r="A150" s="30" t="s">
        <v>63</v>
      </c>
      <c r="B150" s="31">
        <v>31</v>
      </c>
      <c r="C150" s="31">
        <v>9</v>
      </c>
      <c r="D150" s="31">
        <v>4800</v>
      </c>
    </row>
    <row r="151" ht="14.4" spans="1:4">
      <c r="A151" s="30" t="s">
        <v>64</v>
      </c>
      <c r="B151" s="31">
        <v>23</v>
      </c>
      <c r="C151" s="31">
        <v>7</v>
      </c>
      <c r="D151" s="31">
        <v>2500</v>
      </c>
    </row>
    <row r="152" ht="14.4" spans="1:4">
      <c r="A152" s="30" t="s">
        <v>65</v>
      </c>
      <c r="B152" s="31">
        <v>23</v>
      </c>
      <c r="C152" s="31">
        <v>8</v>
      </c>
      <c r="D152" s="31">
        <v>3500</v>
      </c>
    </row>
    <row r="153" ht="14.4" spans="1:4">
      <c r="A153" s="30" t="s">
        <v>66</v>
      </c>
      <c r="B153" s="31">
        <v>33</v>
      </c>
      <c r="C153" s="31">
        <v>3</v>
      </c>
      <c r="D153" s="31">
        <v>2500</v>
      </c>
    </row>
    <row r="154" ht="14.4" spans="1:4">
      <c r="A154" s="30" t="s">
        <v>67</v>
      </c>
      <c r="B154" s="31">
        <v>31</v>
      </c>
      <c r="C154" s="31">
        <v>9</v>
      </c>
      <c r="D154" s="31">
        <v>3500</v>
      </c>
    </row>
    <row r="155" ht="14.4" spans="1:4">
      <c r="A155" s="30" t="s">
        <v>68</v>
      </c>
      <c r="B155" s="31">
        <v>37</v>
      </c>
      <c r="C155" s="31">
        <v>7</v>
      </c>
      <c r="D155" s="31">
        <v>2000</v>
      </c>
    </row>
    <row r="156" ht="14.4" spans="1:4">
      <c r="A156" s="30" t="s">
        <v>69</v>
      </c>
      <c r="B156" s="31">
        <v>32</v>
      </c>
      <c r="C156" s="31">
        <v>4</v>
      </c>
      <c r="D156" s="31">
        <v>4800</v>
      </c>
    </row>
    <row r="157" ht="14.4" spans="1:4">
      <c r="A157" s="30" t="s">
        <v>70</v>
      </c>
      <c r="B157" s="31">
        <v>21</v>
      </c>
      <c r="C157" s="31">
        <v>5</v>
      </c>
      <c r="D157" s="31">
        <v>8000</v>
      </c>
    </row>
    <row r="158" ht="14.4" spans="1:4">
      <c r="A158" s="30" t="s">
        <v>71</v>
      </c>
      <c r="B158" s="31">
        <v>31</v>
      </c>
      <c r="C158" s="31">
        <v>5</v>
      </c>
      <c r="D158" s="31">
        <v>4800</v>
      </c>
    </row>
    <row r="159" ht="14.4" spans="1:4">
      <c r="A159" s="30" t="s">
        <v>72</v>
      </c>
      <c r="B159" s="31">
        <v>31</v>
      </c>
      <c r="C159" s="31">
        <v>6</v>
      </c>
      <c r="D159" s="31">
        <v>3500</v>
      </c>
    </row>
    <row r="160" ht="14.4" spans="1:4">
      <c r="A160" s="30" t="s">
        <v>73</v>
      </c>
      <c r="B160" s="31">
        <v>60</v>
      </c>
      <c r="C160" s="31">
        <v>0</v>
      </c>
      <c r="D160" s="31">
        <v>2500</v>
      </c>
    </row>
    <row r="161" ht="14.4" spans="1:4">
      <c r="A161" s="30" t="s">
        <v>74</v>
      </c>
      <c r="B161" s="31">
        <v>32</v>
      </c>
      <c r="C161" s="31">
        <v>2</v>
      </c>
      <c r="D161" s="31">
        <v>3500</v>
      </c>
    </row>
    <row r="162" ht="14.4" spans="1:4">
      <c r="A162" s="30" t="s">
        <v>75</v>
      </c>
      <c r="B162" s="31">
        <v>27</v>
      </c>
      <c r="C162" s="31">
        <v>6</v>
      </c>
      <c r="D162" s="31">
        <v>2500</v>
      </c>
    </row>
    <row r="163" ht="14.4" spans="1:4">
      <c r="A163" s="30" t="s">
        <v>76</v>
      </c>
      <c r="B163" s="31">
        <v>31</v>
      </c>
      <c r="C163" s="31">
        <v>2</v>
      </c>
      <c r="D163" s="31">
        <v>2200</v>
      </c>
    </row>
    <row r="164" ht="14.4" spans="1:4">
      <c r="A164" s="30" t="s">
        <v>9</v>
      </c>
      <c r="B164" s="31">
        <v>1169</v>
      </c>
      <c r="C164" s="31">
        <v>194</v>
      </c>
      <c r="D164" s="31">
        <v>189500</v>
      </c>
    </row>
    <row r="165" ht="14.4" spans="1:2">
      <c r="A165" s="7"/>
      <c r="B165" s="7"/>
    </row>
    <row r="166" ht="14.4" spans="1:2">
      <c r="A166" s="7"/>
      <c r="B166" s="7"/>
    </row>
    <row r="167" ht="14.4" spans="1:2">
      <c r="A167" s="7"/>
      <c r="B167" s="7"/>
    </row>
    <row r="168" ht="14.4" spans="1:2">
      <c r="A168" s="7"/>
      <c r="B168" s="7"/>
    </row>
    <row r="169" ht="14.4" spans="1:2">
      <c r="A169" s="7"/>
      <c r="B169" s="7"/>
    </row>
    <row r="170" ht="14.4" spans="1:2">
      <c r="A170" s="7"/>
      <c r="B170" s="7"/>
    </row>
    <row r="171" ht="14.4" spans="1:2">
      <c r="A171" s="7"/>
      <c r="B171" s="7"/>
    </row>
    <row r="172" ht="14.4" spans="1:2">
      <c r="A172" s="7"/>
      <c r="B172" s="7"/>
    </row>
    <row r="173" ht="14.4" spans="1:2">
      <c r="A173" s="7"/>
      <c r="B173" s="7"/>
    </row>
    <row r="174" ht="14.4" spans="1:2">
      <c r="A174" s="7"/>
      <c r="B174" s="7"/>
    </row>
    <row r="175" ht="14.4" spans="1:2">
      <c r="A175" s="7"/>
      <c r="B175" s="7"/>
    </row>
    <row r="176" ht="14.4" spans="1:2">
      <c r="A176" s="7"/>
      <c r="B176" s="7"/>
    </row>
    <row r="177" ht="14.4" spans="1:2">
      <c r="A177" s="7"/>
      <c r="B177" s="7"/>
    </row>
    <row r="178" ht="14.4" spans="1:2">
      <c r="A178" s="7"/>
      <c r="B178" s="7"/>
    </row>
    <row r="179" ht="14.4" spans="1:2">
      <c r="A179" s="7"/>
      <c r="B179" s="7"/>
    </row>
    <row r="180" ht="14.4" spans="1:2">
      <c r="A180" s="7"/>
      <c r="B180" s="7"/>
    </row>
    <row r="181" ht="14.4" spans="1:2">
      <c r="A181" s="7"/>
      <c r="B181" s="7"/>
    </row>
    <row r="182" ht="14.4" spans="1:2">
      <c r="A182" s="7"/>
      <c r="B182" s="7"/>
    </row>
    <row r="183" ht="14.4" spans="1:2">
      <c r="A183" s="7"/>
      <c r="B183" s="7"/>
    </row>
    <row r="184" ht="14.4" spans="1:2">
      <c r="A184" s="7"/>
      <c r="B184" s="7"/>
    </row>
    <row r="185" ht="14.4" spans="1:2">
      <c r="A185" s="7"/>
      <c r="B185" s="7"/>
    </row>
    <row r="186" ht="14.4" spans="1:2">
      <c r="A186" s="7"/>
      <c r="B186" s="7"/>
    </row>
    <row r="187" ht="14.4" spans="1:2">
      <c r="A187" s="7"/>
      <c r="B187" s="7"/>
    </row>
    <row r="188" ht="14.4" spans="1:2">
      <c r="A188" s="7"/>
      <c r="B188" s="7"/>
    </row>
    <row r="189" ht="14.4" spans="1:2">
      <c r="A189" s="7"/>
      <c r="B189" s="7"/>
    </row>
    <row r="190" ht="14.4" spans="1:2">
      <c r="A190" s="7"/>
      <c r="B190" s="7"/>
    </row>
    <row r="191" ht="14.4" spans="1:2">
      <c r="A191" s="7"/>
      <c r="B191" s="7"/>
    </row>
    <row r="192" ht="14.4" spans="1:2">
      <c r="A192" s="7"/>
      <c r="B192" s="7"/>
    </row>
    <row r="193" ht="14.4" spans="1:2">
      <c r="A193" s="7"/>
      <c r="B193" s="7"/>
    </row>
    <row r="194" ht="14.4" spans="1:2">
      <c r="A194" s="7"/>
      <c r="B194" s="7"/>
    </row>
    <row r="195" ht="14.4" spans="1:2">
      <c r="A195" s="7"/>
      <c r="B195" s="7"/>
    </row>
    <row r="196" ht="14.4" spans="1:2">
      <c r="A196" s="7"/>
      <c r="B196" s="7"/>
    </row>
    <row r="197" ht="14.4" spans="1:2">
      <c r="A197" s="7"/>
      <c r="B197" s="7"/>
    </row>
    <row r="198" ht="14.4" spans="1:2">
      <c r="A198" s="7"/>
      <c r="B198" s="7"/>
    </row>
  </sheetData>
  <pageMargins left="0.7" right="0.7" top="0.75" bottom="0.75" header="0.3" footer="0.3"/>
  <headerFooter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2"/>
  <sheetViews>
    <sheetView workbookViewId="0">
      <selection activeCell="S42" sqref="A1:S42"/>
    </sheetView>
  </sheetViews>
  <sheetFormatPr defaultColWidth="9" defaultRowHeight="14.4"/>
  <cols>
    <col min="1" max="17" width="9" style="24"/>
    <col min="18" max="18" width="11.3703703703704" style="24" customWidth="1"/>
    <col min="19" max="19" width="5" style="24" customWidth="1"/>
    <col min="20" max="16384" width="9" style="24"/>
  </cols>
  <sheetData>
    <row r="1" spans="1:19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19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</row>
    <row r="9" spans="1:19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19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19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19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spans="1:19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pans="1:19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</row>
    <row r="15" spans="1:19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</row>
    <row r="16" spans="1:19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</row>
    <row r="17" spans="1:19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</row>
    <row r="18" spans="1:19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</row>
    <row r="19" spans="1: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</row>
    <row r="20" spans="1:19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</row>
    <row r="21" spans="1:19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</row>
    <row r="22" spans="1:19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</row>
    <row r="23" spans="1:19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</row>
    <row r="24" spans="1:19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</row>
    <row r="25" spans="1:19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</row>
    <row r="26" spans="1:19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</row>
    <row r="27" spans="1:19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</row>
    <row r="28" spans="1:19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</row>
    <row r="29" spans="1:1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</row>
    <row r="30" spans="1:19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</row>
    <row r="31" spans="1:19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</row>
    <row r="32" spans="1:19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</row>
    <row r="33" spans="1:19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</row>
    <row r="34" spans="1:19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</row>
    <row r="35" spans="1:19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</row>
    <row r="36" spans="1:19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</row>
    <row r="37" spans="1:19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</row>
    <row r="38" spans="1:19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</row>
    <row r="39" spans="1:1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</row>
    <row r="40" spans="1:19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</row>
    <row r="41" spans="1:19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</row>
    <row r="42" spans="1:19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</row>
  </sheetData>
  <pageMargins left="0.25" right="0.25" top="0.75" bottom="0.75" header="0.3" footer="0.3"/>
  <pageSetup paperSize="9" scale="86" fitToHeight="0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zoomScale="115" zoomScaleNormal="115" workbookViewId="0">
      <selection activeCell="D9" sqref="D9"/>
    </sheetView>
  </sheetViews>
  <sheetFormatPr defaultColWidth="9" defaultRowHeight="14.4"/>
  <cols>
    <col min="1" max="2" width="9" style="7"/>
    <col min="3" max="3" width="8" style="7" customWidth="1"/>
    <col min="4" max="4" width="18.1296296296296" style="7" customWidth="1"/>
    <col min="5" max="5" width="9" style="7"/>
    <col min="6" max="6" width="11.25" style="7" customWidth="1"/>
    <col min="7" max="7" width="9" style="8"/>
    <col min="8" max="8" width="10.3703703703704" style="8" customWidth="1"/>
    <col min="9" max="9" width="12" style="7" customWidth="1"/>
    <col min="10" max="10" width="9" style="7" customWidth="1"/>
    <col min="11" max="12" width="9" style="7" hidden="1" customWidth="1"/>
    <col min="13" max="13" width="9.37037037037037" style="7" hidden="1" customWidth="1"/>
    <col min="14" max="14" width="9" style="7" hidden="1" customWidth="1"/>
    <col min="15" max="16384" width="9" style="7"/>
  </cols>
  <sheetData>
    <row r="1" ht="33" customHeight="1" spans="1:15">
      <c r="A1" s="9" t="s">
        <v>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6.2" spans="1:15">
      <c r="A2" s="10" t="s">
        <v>78</v>
      </c>
      <c r="B2" s="10" t="s">
        <v>79</v>
      </c>
      <c r="C2" s="10" t="s">
        <v>80</v>
      </c>
      <c r="D2" s="10" t="s">
        <v>81</v>
      </c>
      <c r="E2" s="10" t="s">
        <v>82</v>
      </c>
      <c r="F2" s="10" t="s">
        <v>83</v>
      </c>
      <c r="G2" s="11" t="s">
        <v>84</v>
      </c>
      <c r="H2" s="11" t="s">
        <v>85</v>
      </c>
      <c r="I2" s="17" t="s">
        <v>86</v>
      </c>
      <c r="J2" s="11" t="s">
        <v>87</v>
      </c>
      <c r="K2" s="11" t="s">
        <v>88</v>
      </c>
      <c r="L2" s="11" t="s">
        <v>89</v>
      </c>
      <c r="M2" s="11" t="s">
        <v>34</v>
      </c>
      <c r="N2" s="11" t="s">
        <v>90</v>
      </c>
      <c r="O2" s="11" t="s">
        <v>91</v>
      </c>
    </row>
    <row r="3" ht="15.6" spans="1:15">
      <c r="A3" s="12">
        <v>1</v>
      </c>
      <c r="B3" s="13" t="s">
        <v>92</v>
      </c>
      <c r="C3" s="14" t="s">
        <v>16</v>
      </c>
      <c r="D3" s="15" t="s">
        <v>93</v>
      </c>
      <c r="E3" s="15">
        <f ca="1">YEAR(NOW())-MID(D3,7,4)</f>
        <v>34</v>
      </c>
      <c r="F3" s="16">
        <v>39449</v>
      </c>
      <c r="G3" s="12" t="s">
        <v>94</v>
      </c>
      <c r="H3" s="14" t="s">
        <v>95</v>
      </c>
      <c r="I3" s="18" t="s">
        <v>96</v>
      </c>
      <c r="J3" s="19">
        <v>2500</v>
      </c>
      <c r="K3" s="19">
        <v>1</v>
      </c>
      <c r="L3" s="20" t="str">
        <f ca="1">IF(E3&lt;=25,"25歲以下",IF(E3&lt;=30,"26-30歲",IF(E3&lt;=35,"31-35歲",IF(E3&lt;=40,"36-40歲","41歲以上"))))</f>
        <v>31-35歲</v>
      </c>
      <c r="M3" s="21">
        <f ca="1">YEAR(NOW())-YEAR(表1[[#This Row],[入職時間]])</f>
        <v>15</v>
      </c>
      <c r="N3" s="20" t="str">
        <f ca="1" t="shared" ref="N3:N36" si="0">IF(M3&lt;=2,"2年以下",IF(M3&lt;=5,"3年-5年",IF(M3&lt;=8,"5年-8年","8年以上")))</f>
        <v>8年以上</v>
      </c>
      <c r="O3" s="22" t="s">
        <v>12</v>
      </c>
    </row>
    <row r="4" ht="15.6" spans="1:15">
      <c r="A4" s="12">
        <v>2</v>
      </c>
      <c r="B4" s="13" t="s">
        <v>97</v>
      </c>
      <c r="C4" s="14" t="s">
        <v>16</v>
      </c>
      <c r="D4" s="15" t="s">
        <v>98</v>
      </c>
      <c r="E4" s="15">
        <f ca="1" t="shared" ref="E4:E29" si="1">YEAR(NOW())-MID(D4,7,4)</f>
        <v>40</v>
      </c>
      <c r="F4" s="16">
        <v>39815</v>
      </c>
      <c r="G4" s="12" t="s">
        <v>99</v>
      </c>
      <c r="H4" s="14" t="s">
        <v>100</v>
      </c>
      <c r="I4" s="18" t="s">
        <v>101</v>
      </c>
      <c r="J4" s="19">
        <v>10000</v>
      </c>
      <c r="K4" s="19">
        <v>1</v>
      </c>
      <c r="L4" s="20" t="str">
        <f ca="1" t="shared" ref="L4:L36" si="2">IF(E4&lt;=25,"25歲以下",IF(E4&lt;=30,"26-30歲",IF(E4&lt;=35,"31-35歲",IF(E4&lt;=40,"36-40歲","41歲以上"))))</f>
        <v>36-40歲</v>
      </c>
      <c r="M4" s="21">
        <f ca="1">YEAR(NOW())-YEAR(表1[[#This Row],[入職時間]])</f>
        <v>14</v>
      </c>
      <c r="N4" s="20" t="str">
        <f ca="1" t="shared" si="0"/>
        <v>8年以上</v>
      </c>
      <c r="O4" s="22" t="s">
        <v>12</v>
      </c>
    </row>
    <row r="5" ht="15.6" spans="1:15">
      <c r="A5" s="12">
        <v>3</v>
      </c>
      <c r="B5" s="13" t="s">
        <v>102</v>
      </c>
      <c r="C5" s="14" t="s">
        <v>16</v>
      </c>
      <c r="D5" s="15" t="s">
        <v>103</v>
      </c>
      <c r="E5" s="15">
        <f ca="1" t="shared" si="1"/>
        <v>45</v>
      </c>
      <c r="F5" s="16">
        <v>40180</v>
      </c>
      <c r="G5" s="12" t="s">
        <v>4</v>
      </c>
      <c r="H5" s="14" t="s">
        <v>104</v>
      </c>
      <c r="I5" s="18" t="s">
        <v>31</v>
      </c>
      <c r="J5" s="19">
        <v>20000</v>
      </c>
      <c r="K5" s="19">
        <v>1</v>
      </c>
      <c r="L5" s="20" t="str">
        <f ca="1" t="shared" si="2"/>
        <v>41歲以上</v>
      </c>
      <c r="M5" s="21">
        <f ca="1">YEAR(NOW())-YEAR(表1[[#This Row],[入職時間]])</f>
        <v>13</v>
      </c>
      <c r="N5" s="20" t="str">
        <f ca="1" t="shared" si="0"/>
        <v>8年以上</v>
      </c>
      <c r="O5" s="22" t="s">
        <v>12</v>
      </c>
    </row>
    <row r="6" ht="15.6" spans="1:15">
      <c r="A6" s="12">
        <v>4</v>
      </c>
      <c r="B6" s="13" t="s">
        <v>105</v>
      </c>
      <c r="C6" s="14" t="s">
        <v>16</v>
      </c>
      <c r="D6" s="15" t="s">
        <v>93</v>
      </c>
      <c r="E6" s="15">
        <f ca="1" t="shared" si="1"/>
        <v>34</v>
      </c>
      <c r="F6" s="16">
        <v>40545</v>
      </c>
      <c r="G6" s="12" t="s">
        <v>3</v>
      </c>
      <c r="H6" s="14" t="s">
        <v>95</v>
      </c>
      <c r="I6" s="18" t="s">
        <v>31</v>
      </c>
      <c r="J6" s="19">
        <v>3500</v>
      </c>
      <c r="K6" s="19">
        <v>1</v>
      </c>
      <c r="L6" s="20" t="str">
        <f ca="1" t="shared" si="2"/>
        <v>31-35歲</v>
      </c>
      <c r="M6" s="21">
        <f ca="1">YEAR(NOW())-YEAR(表1[[#This Row],[入職時間]])</f>
        <v>12</v>
      </c>
      <c r="N6" s="20" t="str">
        <f ca="1" t="shared" si="0"/>
        <v>8年以上</v>
      </c>
      <c r="O6" s="22" t="s">
        <v>12</v>
      </c>
    </row>
    <row r="7" ht="15.6" spans="1:15">
      <c r="A7" s="12">
        <v>5</v>
      </c>
      <c r="B7" s="13" t="s">
        <v>106</v>
      </c>
      <c r="C7" s="14" t="s">
        <v>16</v>
      </c>
      <c r="D7" s="15" t="s">
        <v>107</v>
      </c>
      <c r="E7" s="15">
        <f ca="1" t="shared" si="1"/>
        <v>26</v>
      </c>
      <c r="F7" s="16">
        <v>40910</v>
      </c>
      <c r="G7" s="12" t="s">
        <v>108</v>
      </c>
      <c r="H7" s="14" t="s">
        <v>95</v>
      </c>
      <c r="I7" s="18" t="s">
        <v>96</v>
      </c>
      <c r="J7" s="19">
        <v>3500</v>
      </c>
      <c r="K7" s="19">
        <v>1</v>
      </c>
      <c r="L7" s="20" t="str">
        <f ca="1" t="shared" si="2"/>
        <v>26-30歲</v>
      </c>
      <c r="M7" s="21">
        <f ca="1">YEAR(NOW())-YEAR(表1[[#This Row],[入職時間]])</f>
        <v>11</v>
      </c>
      <c r="N7" s="20" t="str">
        <f ca="1" t="shared" si="0"/>
        <v>8年以上</v>
      </c>
      <c r="O7" s="22" t="s">
        <v>12</v>
      </c>
    </row>
    <row r="8" ht="15.6" spans="1:15">
      <c r="A8" s="12">
        <v>6</v>
      </c>
      <c r="B8" s="13" t="s">
        <v>109</v>
      </c>
      <c r="C8" s="14" t="s">
        <v>16</v>
      </c>
      <c r="D8" s="15" t="s">
        <v>107</v>
      </c>
      <c r="E8" s="15">
        <f ca="1" t="shared" si="1"/>
        <v>26</v>
      </c>
      <c r="F8" s="16">
        <v>41276</v>
      </c>
      <c r="G8" s="12" t="s">
        <v>110</v>
      </c>
      <c r="H8" s="14" t="s">
        <v>95</v>
      </c>
      <c r="I8" s="18" t="s">
        <v>101</v>
      </c>
      <c r="J8" s="19">
        <v>2500</v>
      </c>
      <c r="K8" s="19">
        <v>1</v>
      </c>
      <c r="L8" s="20" t="str">
        <f ca="1" t="shared" si="2"/>
        <v>26-30歲</v>
      </c>
      <c r="M8" s="21">
        <f ca="1">YEAR(NOW())-YEAR(表1[[#This Row],[入職時間]])</f>
        <v>10</v>
      </c>
      <c r="N8" s="20" t="str">
        <f ca="1" t="shared" si="0"/>
        <v>8年以上</v>
      </c>
      <c r="O8" s="22" t="s">
        <v>12</v>
      </c>
    </row>
    <row r="9" ht="15.6" spans="1:15">
      <c r="A9" s="12">
        <v>7</v>
      </c>
      <c r="B9" s="13" t="s">
        <v>111</v>
      </c>
      <c r="C9" s="14" t="s">
        <v>15</v>
      </c>
      <c r="D9" s="15" t="s">
        <v>93</v>
      </c>
      <c r="E9" s="15">
        <f ca="1" t="shared" si="1"/>
        <v>34</v>
      </c>
      <c r="F9" s="16">
        <v>41641</v>
      </c>
      <c r="G9" s="12" t="s">
        <v>112</v>
      </c>
      <c r="H9" s="14" t="s">
        <v>95</v>
      </c>
      <c r="I9" s="18" t="s">
        <v>30</v>
      </c>
      <c r="J9" s="19">
        <v>3500</v>
      </c>
      <c r="K9" s="19">
        <v>1</v>
      </c>
      <c r="L9" s="20" t="str">
        <f ca="1" t="shared" si="2"/>
        <v>31-35歲</v>
      </c>
      <c r="M9" s="21">
        <f ca="1">YEAR(NOW())-YEAR(表1[[#This Row],[入職時間]])</f>
        <v>9</v>
      </c>
      <c r="N9" s="20" t="str">
        <f ca="1" t="shared" si="0"/>
        <v>8年以上</v>
      </c>
      <c r="O9" s="22" t="s">
        <v>12</v>
      </c>
    </row>
    <row r="10" ht="15.6" spans="1:15">
      <c r="A10" s="12">
        <v>8</v>
      </c>
      <c r="B10" s="13" t="s">
        <v>113</v>
      </c>
      <c r="C10" s="14" t="s">
        <v>16</v>
      </c>
      <c r="D10" s="15" t="s">
        <v>114</v>
      </c>
      <c r="E10" s="15">
        <f ca="1" t="shared" si="1"/>
        <v>24</v>
      </c>
      <c r="F10" s="16">
        <v>42006</v>
      </c>
      <c r="G10" s="12" t="s">
        <v>94</v>
      </c>
      <c r="H10" s="14" t="s">
        <v>100</v>
      </c>
      <c r="I10" s="18" t="s">
        <v>31</v>
      </c>
      <c r="J10" s="19">
        <v>8000</v>
      </c>
      <c r="K10" s="19">
        <v>1</v>
      </c>
      <c r="L10" s="20" t="str">
        <f ca="1" t="shared" si="2"/>
        <v>25歲以下</v>
      </c>
      <c r="M10" s="21">
        <f ca="1">YEAR(NOW())-YEAR(表1[[#This Row],[入職時間]])</f>
        <v>8</v>
      </c>
      <c r="N10" s="20" t="str">
        <f ca="1" t="shared" si="0"/>
        <v>5年-8年</v>
      </c>
      <c r="O10" s="22" t="s">
        <v>12</v>
      </c>
    </row>
    <row r="11" ht="15.6" spans="1:15">
      <c r="A11" s="12">
        <v>9</v>
      </c>
      <c r="B11" s="13" t="s">
        <v>115</v>
      </c>
      <c r="C11" s="14" t="s">
        <v>15</v>
      </c>
      <c r="D11" s="15" t="s">
        <v>116</v>
      </c>
      <c r="E11" s="15">
        <f ca="1" t="shared" si="1"/>
        <v>35</v>
      </c>
      <c r="F11" s="16">
        <v>42371</v>
      </c>
      <c r="G11" s="12" t="s">
        <v>99</v>
      </c>
      <c r="H11" s="14" t="s">
        <v>95</v>
      </c>
      <c r="I11" s="18" t="s">
        <v>96</v>
      </c>
      <c r="J11" s="19">
        <v>4800</v>
      </c>
      <c r="K11" s="19">
        <v>1</v>
      </c>
      <c r="L11" s="20" t="str">
        <f ca="1" t="shared" si="2"/>
        <v>31-35歲</v>
      </c>
      <c r="M11" s="21">
        <f ca="1">YEAR(NOW())-YEAR(表1[[#This Row],[入職時間]])</f>
        <v>7</v>
      </c>
      <c r="N11" s="20" t="str">
        <f ca="1" t="shared" si="0"/>
        <v>5年-8年</v>
      </c>
      <c r="O11" s="22" t="s">
        <v>12</v>
      </c>
    </row>
    <row r="12" ht="15.6" spans="1:15">
      <c r="A12" s="12">
        <v>10</v>
      </c>
      <c r="B12" s="13" t="s">
        <v>117</v>
      </c>
      <c r="C12" s="14" t="s">
        <v>16</v>
      </c>
      <c r="D12" s="15" t="s">
        <v>118</v>
      </c>
      <c r="E12" s="15">
        <f ca="1" t="shared" si="1"/>
        <v>36</v>
      </c>
      <c r="F12" s="16">
        <v>42737</v>
      </c>
      <c r="G12" s="12" t="s">
        <v>4</v>
      </c>
      <c r="H12" s="14" t="s">
        <v>95</v>
      </c>
      <c r="I12" s="18" t="s">
        <v>101</v>
      </c>
      <c r="J12" s="19">
        <v>2500</v>
      </c>
      <c r="K12" s="19">
        <v>1</v>
      </c>
      <c r="L12" s="20" t="str">
        <f ca="1" t="shared" si="2"/>
        <v>36-40歲</v>
      </c>
      <c r="M12" s="21">
        <f ca="1">YEAR(NOW())-YEAR(表1[[#This Row],[入職時間]])</f>
        <v>6</v>
      </c>
      <c r="N12" s="20" t="str">
        <f ca="1" t="shared" si="0"/>
        <v>5年-8年</v>
      </c>
      <c r="O12" s="22" t="s">
        <v>12</v>
      </c>
    </row>
    <row r="13" ht="15.6" spans="1:15">
      <c r="A13" s="12">
        <v>11</v>
      </c>
      <c r="B13" s="13" t="s">
        <v>119</v>
      </c>
      <c r="C13" s="14" t="s">
        <v>15</v>
      </c>
      <c r="D13" s="15" t="s">
        <v>103</v>
      </c>
      <c r="E13" s="15">
        <f ca="1" t="shared" si="1"/>
        <v>45</v>
      </c>
      <c r="F13" s="16">
        <v>43102</v>
      </c>
      <c r="G13" s="12" t="s">
        <v>3</v>
      </c>
      <c r="H13" s="14" t="s">
        <v>95</v>
      </c>
      <c r="I13" s="18" t="s">
        <v>30</v>
      </c>
      <c r="J13" s="19">
        <v>4800</v>
      </c>
      <c r="K13" s="19">
        <v>1</v>
      </c>
      <c r="L13" s="20" t="str">
        <f ca="1" t="shared" si="2"/>
        <v>41歲以上</v>
      </c>
      <c r="M13" s="21">
        <f ca="1">YEAR(NOW())-YEAR(表1[[#This Row],[入職時間]])</f>
        <v>5</v>
      </c>
      <c r="N13" s="20" t="str">
        <f ca="1" t="shared" si="0"/>
        <v>3年-5年</v>
      </c>
      <c r="O13" s="22" t="s">
        <v>13</v>
      </c>
    </row>
    <row r="14" ht="15.6" spans="1:15">
      <c r="A14" s="12">
        <v>12</v>
      </c>
      <c r="B14" s="13" t="s">
        <v>120</v>
      </c>
      <c r="C14" s="14" t="s">
        <v>16</v>
      </c>
      <c r="D14" s="15" t="s">
        <v>121</v>
      </c>
      <c r="E14" s="15">
        <f ca="1" t="shared" si="1"/>
        <v>44</v>
      </c>
      <c r="F14" s="16">
        <v>43467</v>
      </c>
      <c r="G14" s="12" t="s">
        <v>108</v>
      </c>
      <c r="H14" s="14" t="s">
        <v>95</v>
      </c>
      <c r="I14" s="18" t="s">
        <v>31</v>
      </c>
      <c r="J14" s="19">
        <v>3500</v>
      </c>
      <c r="K14" s="19">
        <v>1</v>
      </c>
      <c r="L14" s="20" t="str">
        <f ca="1" t="shared" si="2"/>
        <v>41歲以上</v>
      </c>
      <c r="M14" s="21">
        <f ca="1">YEAR(NOW())-YEAR(表1[[#This Row],[入職時間]])</f>
        <v>4</v>
      </c>
      <c r="N14" s="20" t="str">
        <f ca="1" t="shared" si="0"/>
        <v>3年-5年</v>
      </c>
      <c r="O14" s="22" t="s">
        <v>12</v>
      </c>
    </row>
    <row r="15" ht="15.6" spans="1:15">
      <c r="A15" s="12">
        <v>13</v>
      </c>
      <c r="B15" s="13" t="s">
        <v>122</v>
      </c>
      <c r="C15" s="14" t="s">
        <v>16</v>
      </c>
      <c r="D15" s="15" t="s">
        <v>123</v>
      </c>
      <c r="E15" s="15">
        <f ca="1" t="shared" si="1"/>
        <v>63</v>
      </c>
      <c r="F15" s="16">
        <v>43832</v>
      </c>
      <c r="G15" s="12" t="s">
        <v>110</v>
      </c>
      <c r="H15" s="14" t="s">
        <v>95</v>
      </c>
      <c r="I15" s="18" t="s">
        <v>96</v>
      </c>
      <c r="J15" s="19">
        <v>2500</v>
      </c>
      <c r="K15" s="19">
        <v>1</v>
      </c>
      <c r="L15" s="20" t="str">
        <f ca="1" t="shared" si="2"/>
        <v>41歲以上</v>
      </c>
      <c r="M15" s="21">
        <f ca="1">YEAR(NOW())-YEAR(表1[[#This Row],[入職時間]])</f>
        <v>3</v>
      </c>
      <c r="N15" s="20" t="str">
        <f ca="1" t="shared" si="0"/>
        <v>3年-5年</v>
      </c>
      <c r="O15" s="22" t="s">
        <v>12</v>
      </c>
    </row>
    <row r="16" ht="15.6" spans="1:15">
      <c r="A16" s="12">
        <v>14</v>
      </c>
      <c r="B16" s="13" t="s">
        <v>124</v>
      </c>
      <c r="C16" s="14" t="s">
        <v>16</v>
      </c>
      <c r="D16" s="15" t="s">
        <v>125</v>
      </c>
      <c r="E16" s="15">
        <f ca="1" t="shared" si="1"/>
        <v>54</v>
      </c>
      <c r="F16" s="16">
        <v>39449</v>
      </c>
      <c r="G16" s="12" t="s">
        <v>112</v>
      </c>
      <c r="H16" s="14" t="s">
        <v>100</v>
      </c>
      <c r="I16" s="18" t="s">
        <v>101</v>
      </c>
      <c r="J16" s="19">
        <v>7800</v>
      </c>
      <c r="K16" s="19">
        <v>1</v>
      </c>
      <c r="L16" s="20" t="str">
        <f ca="1" t="shared" si="2"/>
        <v>41歲以上</v>
      </c>
      <c r="M16" s="21">
        <f ca="1">YEAR(NOW())-YEAR(表1[[#This Row],[入職時間]])</f>
        <v>15</v>
      </c>
      <c r="N16" s="20" t="str">
        <f ca="1" t="shared" si="0"/>
        <v>8年以上</v>
      </c>
      <c r="O16" s="22" t="s">
        <v>12</v>
      </c>
    </row>
    <row r="17" ht="15.6" spans="1:15">
      <c r="A17" s="12">
        <v>15</v>
      </c>
      <c r="B17" s="13" t="s">
        <v>126</v>
      </c>
      <c r="C17" s="14" t="s">
        <v>16</v>
      </c>
      <c r="D17" s="15" t="s">
        <v>127</v>
      </c>
      <c r="E17" s="15">
        <f ca="1" t="shared" si="1"/>
        <v>38</v>
      </c>
      <c r="F17" s="16">
        <v>39815</v>
      </c>
      <c r="G17" s="12" t="s">
        <v>94</v>
      </c>
      <c r="H17" s="14" t="s">
        <v>95</v>
      </c>
      <c r="I17" s="18" t="s">
        <v>30</v>
      </c>
      <c r="J17" s="19">
        <v>4800</v>
      </c>
      <c r="K17" s="19">
        <v>1</v>
      </c>
      <c r="L17" s="20" t="str">
        <f ca="1" t="shared" si="2"/>
        <v>36-40歲</v>
      </c>
      <c r="M17" s="21">
        <f ca="1">YEAR(NOW())-YEAR(表1[[#This Row],[入職時間]])</f>
        <v>14</v>
      </c>
      <c r="N17" s="20" t="str">
        <f ca="1" t="shared" si="0"/>
        <v>8年以上</v>
      </c>
      <c r="O17" s="22" t="s">
        <v>12</v>
      </c>
    </row>
    <row r="18" ht="15.6" spans="1:15">
      <c r="A18" s="12">
        <v>16</v>
      </c>
      <c r="B18" s="13" t="s">
        <v>128</v>
      </c>
      <c r="C18" s="14" t="s">
        <v>16</v>
      </c>
      <c r="D18" s="15" t="s">
        <v>129</v>
      </c>
      <c r="E18" s="15">
        <f ca="1" t="shared" si="1"/>
        <v>39</v>
      </c>
      <c r="F18" s="16">
        <v>40180</v>
      </c>
      <c r="G18" s="12" t="s">
        <v>99</v>
      </c>
      <c r="H18" s="14" t="s">
        <v>95</v>
      </c>
      <c r="I18" s="18" t="s">
        <v>31</v>
      </c>
      <c r="J18" s="19">
        <v>2500</v>
      </c>
      <c r="K18" s="19">
        <v>1</v>
      </c>
      <c r="L18" s="20" t="str">
        <f ca="1" t="shared" si="2"/>
        <v>36-40歲</v>
      </c>
      <c r="M18" s="21">
        <f ca="1">YEAR(NOW())-YEAR(表1[[#This Row],[入職時間]])</f>
        <v>13</v>
      </c>
      <c r="N18" s="20" t="str">
        <f ca="1" t="shared" si="0"/>
        <v>8年以上</v>
      </c>
      <c r="O18" s="22" t="s">
        <v>13</v>
      </c>
    </row>
    <row r="19" ht="15.6" spans="1:15">
      <c r="A19" s="12">
        <v>17</v>
      </c>
      <c r="B19" s="13" t="s">
        <v>130</v>
      </c>
      <c r="C19" s="14" t="s">
        <v>16</v>
      </c>
      <c r="D19" s="15" t="s">
        <v>93</v>
      </c>
      <c r="E19" s="15">
        <f ca="1" t="shared" si="1"/>
        <v>34</v>
      </c>
      <c r="F19" s="16">
        <v>40545</v>
      </c>
      <c r="G19" s="12" t="s">
        <v>4</v>
      </c>
      <c r="H19" s="14" t="s">
        <v>95</v>
      </c>
      <c r="I19" s="18" t="s">
        <v>96</v>
      </c>
      <c r="J19" s="19">
        <v>4800</v>
      </c>
      <c r="K19" s="19">
        <v>1</v>
      </c>
      <c r="L19" s="20" t="str">
        <f ca="1" t="shared" si="2"/>
        <v>31-35歲</v>
      </c>
      <c r="M19" s="21">
        <f ca="1">YEAR(NOW())-YEAR(表1[[#This Row],[入職時間]])</f>
        <v>12</v>
      </c>
      <c r="N19" s="20" t="str">
        <f ca="1" t="shared" si="0"/>
        <v>8年以上</v>
      </c>
      <c r="O19" s="22" t="s">
        <v>12</v>
      </c>
    </row>
    <row r="20" ht="15.6" spans="1:15">
      <c r="A20" s="12">
        <v>18</v>
      </c>
      <c r="B20" s="13" t="s">
        <v>131</v>
      </c>
      <c r="C20" s="14" t="s">
        <v>15</v>
      </c>
      <c r="D20" s="15" t="s">
        <v>132</v>
      </c>
      <c r="E20" s="15">
        <f ca="1" t="shared" si="1"/>
        <v>32</v>
      </c>
      <c r="F20" s="16">
        <v>40910</v>
      </c>
      <c r="G20" s="12" t="s">
        <v>3</v>
      </c>
      <c r="H20" s="14" t="s">
        <v>100</v>
      </c>
      <c r="I20" s="18" t="s">
        <v>101</v>
      </c>
      <c r="J20" s="19">
        <v>9800</v>
      </c>
      <c r="K20" s="19">
        <v>1</v>
      </c>
      <c r="L20" s="20" t="str">
        <f ca="1" t="shared" si="2"/>
        <v>31-35歲</v>
      </c>
      <c r="M20" s="21">
        <f ca="1">YEAR(NOW())-YEAR(表1[[#This Row],[入職時間]])</f>
        <v>11</v>
      </c>
      <c r="N20" s="20" t="str">
        <f ca="1" t="shared" si="0"/>
        <v>8年以上</v>
      </c>
      <c r="O20" s="22" t="s">
        <v>12</v>
      </c>
    </row>
    <row r="21" ht="15.6" spans="1:15">
      <c r="A21" s="12">
        <v>19</v>
      </c>
      <c r="B21" s="13" t="s">
        <v>133</v>
      </c>
      <c r="C21" s="14" t="s">
        <v>16</v>
      </c>
      <c r="D21" s="15" t="s">
        <v>134</v>
      </c>
      <c r="E21" s="15">
        <f ca="1" t="shared" si="1"/>
        <v>31</v>
      </c>
      <c r="F21" s="16">
        <v>41276</v>
      </c>
      <c r="G21" s="12" t="s">
        <v>108</v>
      </c>
      <c r="H21" s="14" t="s">
        <v>95</v>
      </c>
      <c r="I21" s="18" t="s">
        <v>30</v>
      </c>
      <c r="J21" s="19">
        <v>3500</v>
      </c>
      <c r="K21" s="19">
        <v>1</v>
      </c>
      <c r="L21" s="20" t="str">
        <f ca="1" t="shared" si="2"/>
        <v>31-35歲</v>
      </c>
      <c r="M21" s="21">
        <f ca="1">YEAR(NOW())-YEAR(表1[[#This Row],[入職時間]])</f>
        <v>10</v>
      </c>
      <c r="N21" s="20" t="str">
        <f ca="1" t="shared" si="0"/>
        <v>8年以上</v>
      </c>
      <c r="O21" s="22" t="s">
        <v>12</v>
      </c>
    </row>
    <row r="22" ht="15.6" spans="1:15">
      <c r="A22" s="12">
        <v>20</v>
      </c>
      <c r="B22" s="13" t="s">
        <v>135</v>
      </c>
      <c r="C22" s="14" t="s">
        <v>16</v>
      </c>
      <c r="D22" s="15" t="s">
        <v>136</v>
      </c>
      <c r="E22" s="15">
        <f ca="1" t="shared" si="1"/>
        <v>30</v>
      </c>
      <c r="F22" s="16">
        <v>41641</v>
      </c>
      <c r="G22" s="12" t="s">
        <v>110</v>
      </c>
      <c r="H22" s="14" t="s">
        <v>95</v>
      </c>
      <c r="I22" s="18" t="s">
        <v>31</v>
      </c>
      <c r="J22" s="19">
        <v>2500</v>
      </c>
      <c r="K22" s="19">
        <v>1</v>
      </c>
      <c r="L22" s="20" t="str">
        <f ca="1" t="shared" si="2"/>
        <v>26-30歲</v>
      </c>
      <c r="M22" s="21">
        <f ca="1">YEAR(NOW())-YEAR(表1[[#This Row],[入職時間]])</f>
        <v>9</v>
      </c>
      <c r="N22" s="20" t="str">
        <f ca="1" t="shared" si="0"/>
        <v>8年以上</v>
      </c>
      <c r="O22" s="22" t="s">
        <v>12</v>
      </c>
    </row>
    <row r="23" ht="15.6" spans="1:15">
      <c r="A23" s="12">
        <v>21</v>
      </c>
      <c r="B23" s="13" t="s">
        <v>137</v>
      </c>
      <c r="C23" s="14" t="s">
        <v>16</v>
      </c>
      <c r="D23" s="15" t="s">
        <v>93</v>
      </c>
      <c r="E23" s="15">
        <f ca="1" t="shared" si="1"/>
        <v>34</v>
      </c>
      <c r="F23" s="16">
        <v>42006</v>
      </c>
      <c r="G23" s="12" t="s">
        <v>112</v>
      </c>
      <c r="H23" s="14" t="s">
        <v>95</v>
      </c>
      <c r="I23" s="18" t="s">
        <v>96</v>
      </c>
      <c r="J23" s="19">
        <v>4800</v>
      </c>
      <c r="K23" s="19">
        <v>1</v>
      </c>
      <c r="L23" s="20" t="str">
        <f ca="1" t="shared" si="2"/>
        <v>31-35歲</v>
      </c>
      <c r="M23" s="21">
        <f ca="1">YEAR(NOW())-YEAR(表1[[#This Row],[入職時間]])</f>
        <v>8</v>
      </c>
      <c r="N23" s="20" t="str">
        <f ca="1" t="shared" si="0"/>
        <v>5年-8年</v>
      </c>
      <c r="O23" s="22" t="s">
        <v>12</v>
      </c>
    </row>
    <row r="24" ht="15.6" spans="1:15">
      <c r="A24" s="12">
        <v>22</v>
      </c>
      <c r="B24" s="13" t="s">
        <v>138</v>
      </c>
      <c r="C24" s="14" t="s">
        <v>16</v>
      </c>
      <c r="D24" s="15" t="s">
        <v>139</v>
      </c>
      <c r="E24" s="15">
        <f ca="1" t="shared" si="1"/>
        <v>29</v>
      </c>
      <c r="F24" s="16">
        <v>42371</v>
      </c>
      <c r="G24" s="12" t="s">
        <v>94</v>
      </c>
      <c r="H24" s="14" t="s">
        <v>100</v>
      </c>
      <c r="I24" s="18" t="s">
        <v>30</v>
      </c>
      <c r="J24" s="19">
        <v>5600</v>
      </c>
      <c r="K24" s="19">
        <v>1</v>
      </c>
      <c r="L24" s="20" t="str">
        <f ca="1" t="shared" si="2"/>
        <v>26-30歲</v>
      </c>
      <c r="M24" s="21">
        <f ca="1">YEAR(NOW())-YEAR(表1[[#This Row],[入職時間]])</f>
        <v>7</v>
      </c>
      <c r="N24" s="20" t="str">
        <f ca="1" t="shared" si="0"/>
        <v>5年-8年</v>
      </c>
      <c r="O24" s="22" t="s">
        <v>12</v>
      </c>
    </row>
    <row r="25" ht="15.6" spans="1:15">
      <c r="A25" s="12">
        <v>23</v>
      </c>
      <c r="B25" s="13" t="s">
        <v>140</v>
      </c>
      <c r="C25" s="14" t="s">
        <v>16</v>
      </c>
      <c r="D25" s="15" t="s">
        <v>141</v>
      </c>
      <c r="E25" s="15">
        <f ca="1" t="shared" si="1"/>
        <v>28</v>
      </c>
      <c r="F25" s="16">
        <v>42737</v>
      </c>
      <c r="G25" s="12" t="s">
        <v>99</v>
      </c>
      <c r="H25" s="14" t="s">
        <v>95</v>
      </c>
      <c r="I25" s="18" t="s">
        <v>30</v>
      </c>
      <c r="J25" s="19">
        <v>2500</v>
      </c>
      <c r="K25" s="19">
        <v>1</v>
      </c>
      <c r="L25" s="20" t="str">
        <f ca="1" t="shared" si="2"/>
        <v>26-30歲</v>
      </c>
      <c r="M25" s="21">
        <f ca="1">YEAR(NOW())-YEAR(表1[[#This Row],[入職時間]])</f>
        <v>6</v>
      </c>
      <c r="N25" s="20" t="str">
        <f ca="1" t="shared" si="0"/>
        <v>5年-8年</v>
      </c>
      <c r="O25" s="22" t="s">
        <v>12</v>
      </c>
    </row>
    <row r="26" ht="15.6" spans="1:15">
      <c r="A26" s="12">
        <v>24</v>
      </c>
      <c r="B26" s="13" t="s">
        <v>142</v>
      </c>
      <c r="C26" s="14" t="s">
        <v>16</v>
      </c>
      <c r="D26" s="15" t="s">
        <v>116</v>
      </c>
      <c r="E26" s="15">
        <f ca="1" t="shared" si="1"/>
        <v>35</v>
      </c>
      <c r="F26" s="16">
        <v>43102</v>
      </c>
      <c r="G26" s="12" t="s">
        <v>4</v>
      </c>
      <c r="H26" s="14" t="s">
        <v>95</v>
      </c>
      <c r="I26" s="18" t="s">
        <v>31</v>
      </c>
      <c r="J26" s="19">
        <v>3500</v>
      </c>
      <c r="K26" s="19">
        <v>1</v>
      </c>
      <c r="L26" s="20" t="str">
        <f ca="1" t="shared" si="2"/>
        <v>31-35歲</v>
      </c>
      <c r="M26" s="21">
        <f ca="1">YEAR(NOW())-YEAR(表1[[#This Row],[入職時間]])</f>
        <v>5</v>
      </c>
      <c r="N26" s="20" t="str">
        <f ca="1" t="shared" si="0"/>
        <v>3年-5年</v>
      </c>
      <c r="O26" s="22" t="s">
        <v>12</v>
      </c>
    </row>
    <row r="27" ht="15.6" spans="1:15">
      <c r="A27" s="12">
        <v>25</v>
      </c>
      <c r="B27" s="13" t="s">
        <v>143</v>
      </c>
      <c r="C27" s="14" t="s">
        <v>15</v>
      </c>
      <c r="D27" s="15" t="s">
        <v>118</v>
      </c>
      <c r="E27" s="15">
        <f ca="1" t="shared" si="1"/>
        <v>36</v>
      </c>
      <c r="F27" s="16">
        <v>43467</v>
      </c>
      <c r="G27" s="12" t="s">
        <v>3</v>
      </c>
      <c r="H27" s="14" t="s">
        <v>95</v>
      </c>
      <c r="I27" s="18" t="s">
        <v>96</v>
      </c>
      <c r="J27" s="19">
        <v>2500</v>
      </c>
      <c r="K27" s="19">
        <v>1</v>
      </c>
      <c r="L27" s="20" t="str">
        <f ca="1" t="shared" si="2"/>
        <v>36-40歲</v>
      </c>
      <c r="M27" s="21">
        <f ca="1">YEAR(NOW())-YEAR(表1[[#This Row],[入職時間]])</f>
        <v>4</v>
      </c>
      <c r="N27" s="20" t="str">
        <f ca="1" t="shared" si="0"/>
        <v>3年-5年</v>
      </c>
      <c r="O27" s="22" t="s">
        <v>12</v>
      </c>
    </row>
    <row r="28" ht="15.6" spans="1:15">
      <c r="A28" s="12">
        <v>26</v>
      </c>
      <c r="B28" s="13" t="s">
        <v>144</v>
      </c>
      <c r="C28" s="14" t="s">
        <v>16</v>
      </c>
      <c r="D28" s="15" t="s">
        <v>145</v>
      </c>
      <c r="E28" s="15">
        <f ca="1" t="shared" si="1"/>
        <v>37</v>
      </c>
      <c r="F28" s="16">
        <v>43832</v>
      </c>
      <c r="G28" s="12" t="s">
        <v>108</v>
      </c>
      <c r="H28" s="14" t="s">
        <v>95</v>
      </c>
      <c r="I28" s="18" t="s">
        <v>101</v>
      </c>
      <c r="J28" s="19">
        <v>2500</v>
      </c>
      <c r="K28" s="19">
        <v>1</v>
      </c>
      <c r="L28" s="20" t="str">
        <f ca="1" t="shared" si="2"/>
        <v>36-40歲</v>
      </c>
      <c r="M28" s="21">
        <f ca="1">YEAR(NOW())-YEAR(表1[[#This Row],[入職時間]])</f>
        <v>3</v>
      </c>
      <c r="N28" s="20" t="str">
        <f ca="1" t="shared" si="0"/>
        <v>3年-5年</v>
      </c>
      <c r="O28" s="22" t="s">
        <v>12</v>
      </c>
    </row>
    <row r="29" ht="15.6" spans="1:15">
      <c r="A29" s="12">
        <v>27</v>
      </c>
      <c r="B29" s="13" t="s">
        <v>146</v>
      </c>
      <c r="C29" s="14" t="s">
        <v>15</v>
      </c>
      <c r="D29" s="15" t="s">
        <v>147</v>
      </c>
      <c r="E29" s="15">
        <f ca="1" t="shared" si="1"/>
        <v>58</v>
      </c>
      <c r="F29" s="16">
        <v>40545</v>
      </c>
      <c r="G29" s="12" t="s">
        <v>110</v>
      </c>
      <c r="H29" s="14" t="s">
        <v>104</v>
      </c>
      <c r="I29" s="18" t="s">
        <v>31</v>
      </c>
      <c r="J29" s="19">
        <v>25000</v>
      </c>
      <c r="K29" s="19">
        <v>1</v>
      </c>
      <c r="L29" s="20" t="str">
        <f ca="1" t="shared" si="2"/>
        <v>41歲以上</v>
      </c>
      <c r="M29" s="21">
        <f ca="1">YEAR(NOW())-YEAR(表1[[#This Row],[入職時間]])</f>
        <v>12</v>
      </c>
      <c r="N29" s="20" t="str">
        <f ca="1" t="shared" si="0"/>
        <v>8年以上</v>
      </c>
      <c r="O29" s="22" t="s">
        <v>12</v>
      </c>
    </row>
    <row r="30" ht="15.6" spans="1:15">
      <c r="A30" s="12">
        <v>28</v>
      </c>
      <c r="B30" s="13" t="s">
        <v>148</v>
      </c>
      <c r="C30" s="14" t="s">
        <v>16</v>
      </c>
      <c r="D30" s="15" t="s">
        <v>129</v>
      </c>
      <c r="E30" s="15">
        <f ca="1" t="shared" ref="E30:E36" si="3">YEAR(NOW())-MID(D30,7,4)</f>
        <v>39</v>
      </c>
      <c r="F30" s="16">
        <v>40910</v>
      </c>
      <c r="G30" s="12" t="s">
        <v>112</v>
      </c>
      <c r="H30" s="14" t="s">
        <v>95</v>
      </c>
      <c r="I30" s="18" t="s">
        <v>31</v>
      </c>
      <c r="J30" s="19">
        <v>3500</v>
      </c>
      <c r="K30" s="19">
        <v>1</v>
      </c>
      <c r="L30" s="20" t="str">
        <f ca="1" t="shared" si="2"/>
        <v>36-40歲</v>
      </c>
      <c r="M30" s="21">
        <f ca="1">YEAR(NOW())-YEAR(表1[[#This Row],[入職時間]])</f>
        <v>11</v>
      </c>
      <c r="N30" s="20" t="str">
        <f ca="1" t="shared" si="0"/>
        <v>8年以上</v>
      </c>
      <c r="O30" s="22" t="s">
        <v>12</v>
      </c>
    </row>
    <row r="31" ht="15.6" spans="1:15">
      <c r="A31" s="12">
        <v>29</v>
      </c>
      <c r="B31" s="13" t="s">
        <v>149</v>
      </c>
      <c r="C31" s="14" t="s">
        <v>15</v>
      </c>
      <c r="D31" s="15" t="s">
        <v>98</v>
      </c>
      <c r="E31" s="15">
        <f ca="1" t="shared" si="3"/>
        <v>40</v>
      </c>
      <c r="F31" s="16">
        <v>41276</v>
      </c>
      <c r="G31" s="12" t="s">
        <v>94</v>
      </c>
      <c r="H31" s="14" t="s">
        <v>95</v>
      </c>
      <c r="I31" s="18" t="s">
        <v>96</v>
      </c>
      <c r="J31" s="23">
        <v>2000</v>
      </c>
      <c r="K31" s="19">
        <v>1</v>
      </c>
      <c r="L31" s="20" t="str">
        <f ca="1" t="shared" si="2"/>
        <v>36-40歲</v>
      </c>
      <c r="M31" s="21">
        <f ca="1">YEAR(NOW())-YEAR(表1[[#This Row],[入職時間]])</f>
        <v>10</v>
      </c>
      <c r="N31" s="20" t="str">
        <f ca="1" t="shared" si="0"/>
        <v>8年以上</v>
      </c>
      <c r="O31" s="22" t="s">
        <v>12</v>
      </c>
    </row>
    <row r="32" ht="15.6" spans="1:15">
      <c r="A32" s="12">
        <v>30</v>
      </c>
      <c r="B32" s="13" t="s">
        <v>150</v>
      </c>
      <c r="C32" s="14" t="s">
        <v>16</v>
      </c>
      <c r="D32" s="15" t="s">
        <v>121</v>
      </c>
      <c r="E32" s="15">
        <f ca="1" t="shared" si="3"/>
        <v>44</v>
      </c>
      <c r="F32" s="16">
        <v>41641</v>
      </c>
      <c r="G32" s="12" t="s">
        <v>99</v>
      </c>
      <c r="H32" s="14" t="s">
        <v>95</v>
      </c>
      <c r="I32" s="18" t="s">
        <v>101</v>
      </c>
      <c r="J32" s="23">
        <v>1800</v>
      </c>
      <c r="K32" s="19">
        <v>1</v>
      </c>
      <c r="L32" s="20" t="str">
        <f ca="1" t="shared" si="2"/>
        <v>41歲以上</v>
      </c>
      <c r="M32" s="21">
        <f ca="1">YEAR(NOW())-YEAR(表1[[#This Row],[入職時間]])</f>
        <v>9</v>
      </c>
      <c r="N32" s="20" t="str">
        <f ca="1" t="shared" si="0"/>
        <v>8年以上</v>
      </c>
      <c r="O32" s="22" t="s">
        <v>12</v>
      </c>
    </row>
    <row r="33" ht="15.6" spans="1:15">
      <c r="A33" s="12">
        <v>31</v>
      </c>
      <c r="B33" s="13" t="s">
        <v>151</v>
      </c>
      <c r="C33" s="14" t="s">
        <v>16</v>
      </c>
      <c r="D33" s="15" t="s">
        <v>93</v>
      </c>
      <c r="E33" s="15">
        <f ca="1" t="shared" si="3"/>
        <v>34</v>
      </c>
      <c r="F33" s="16">
        <v>42737</v>
      </c>
      <c r="G33" s="12" t="s">
        <v>4</v>
      </c>
      <c r="H33" s="14" t="s">
        <v>104</v>
      </c>
      <c r="I33" s="18" t="s">
        <v>30</v>
      </c>
      <c r="J33" s="19">
        <v>18000</v>
      </c>
      <c r="K33" s="19">
        <v>1</v>
      </c>
      <c r="L33" s="20" t="str">
        <f ca="1" t="shared" si="2"/>
        <v>31-35歲</v>
      </c>
      <c r="M33" s="21">
        <f ca="1">YEAR(NOW())-YEAR(表1[[#This Row],[入職時間]])</f>
        <v>6</v>
      </c>
      <c r="N33" s="20" t="str">
        <f ca="1" t="shared" si="0"/>
        <v>5年-8年</v>
      </c>
      <c r="O33" s="22" t="s">
        <v>12</v>
      </c>
    </row>
    <row r="34" ht="15.6" spans="1:15">
      <c r="A34" s="12">
        <v>32</v>
      </c>
      <c r="B34" s="13" t="s">
        <v>152</v>
      </c>
      <c r="C34" s="14" t="s">
        <v>16</v>
      </c>
      <c r="D34" s="15" t="s">
        <v>93</v>
      </c>
      <c r="E34" s="15">
        <f ca="1" t="shared" si="3"/>
        <v>34</v>
      </c>
      <c r="F34" s="16">
        <v>43102</v>
      </c>
      <c r="G34" s="12" t="s">
        <v>3</v>
      </c>
      <c r="H34" s="14" t="s">
        <v>95</v>
      </c>
      <c r="I34" s="18" t="s">
        <v>31</v>
      </c>
      <c r="J34" s="19">
        <v>4800</v>
      </c>
      <c r="K34" s="19">
        <v>1</v>
      </c>
      <c r="L34" s="20" t="str">
        <f ca="1" t="shared" si="2"/>
        <v>31-35歲</v>
      </c>
      <c r="M34" s="21">
        <f ca="1">YEAR(NOW())-YEAR(表1[[#This Row],[入職時間]])</f>
        <v>5</v>
      </c>
      <c r="N34" s="20" t="str">
        <f ca="1" t="shared" si="0"/>
        <v>3年-5年</v>
      </c>
      <c r="O34" s="22" t="s">
        <v>12</v>
      </c>
    </row>
    <row r="35" ht="15.6" spans="1:15">
      <c r="A35" s="12">
        <v>33</v>
      </c>
      <c r="B35" s="13" t="s">
        <v>153</v>
      </c>
      <c r="C35" s="14" t="s">
        <v>16</v>
      </c>
      <c r="D35" s="15" t="s">
        <v>103</v>
      </c>
      <c r="E35" s="15">
        <f ca="1" t="shared" si="3"/>
        <v>45</v>
      </c>
      <c r="F35" s="16">
        <v>43467</v>
      </c>
      <c r="G35" s="12" t="s">
        <v>108</v>
      </c>
      <c r="H35" s="14" t="s">
        <v>95</v>
      </c>
      <c r="I35" s="18" t="s">
        <v>96</v>
      </c>
      <c r="J35" s="19">
        <v>3500</v>
      </c>
      <c r="K35" s="19">
        <v>1</v>
      </c>
      <c r="L35" s="20" t="str">
        <f ca="1" t="shared" si="2"/>
        <v>41歲以上</v>
      </c>
      <c r="M35" s="21">
        <f ca="1">YEAR(NOW())-YEAR(表1[[#This Row],[入職時間]])</f>
        <v>4</v>
      </c>
      <c r="N35" s="20" t="str">
        <f ca="1" t="shared" si="0"/>
        <v>3年-5年</v>
      </c>
      <c r="O35" s="22" t="s">
        <v>12</v>
      </c>
    </row>
    <row r="36" ht="15.6" spans="1:15">
      <c r="A36" s="12">
        <v>34</v>
      </c>
      <c r="B36" s="13" t="s">
        <v>154</v>
      </c>
      <c r="C36" s="14" t="s">
        <v>16</v>
      </c>
      <c r="D36" s="15" t="s">
        <v>155</v>
      </c>
      <c r="E36" s="15">
        <f ca="1" t="shared" si="3"/>
        <v>34</v>
      </c>
      <c r="F36" s="16">
        <v>43102</v>
      </c>
      <c r="G36" s="12" t="s">
        <v>110</v>
      </c>
      <c r="H36" s="14" t="s">
        <v>95</v>
      </c>
      <c r="I36" s="18" t="s">
        <v>101</v>
      </c>
      <c r="J36" s="23">
        <v>2200</v>
      </c>
      <c r="K36" s="19">
        <v>1</v>
      </c>
      <c r="L36" s="20" t="str">
        <f ca="1" t="shared" si="2"/>
        <v>31-35歲</v>
      </c>
      <c r="M36" s="21">
        <f ca="1">YEAR(NOW())-YEAR(表1[[#This Row],[入職時間]])</f>
        <v>5</v>
      </c>
      <c r="N36" s="20" t="str">
        <f ca="1" t="shared" si="0"/>
        <v>3年-5年</v>
      </c>
      <c r="O36" s="22" t="s">
        <v>12</v>
      </c>
    </row>
  </sheetData>
  <mergeCells count="1">
    <mergeCell ref="A1:O1"/>
  </mergeCells>
  <dataValidations count="2">
    <dataValidation allowBlank="1" showInputMessage="1" showErrorMessage="1" sqref="C2"/>
    <dataValidation type="list" allowBlank="1" showInputMessage="1" showErrorMessage="1" sqref="H3:H36">
      <formula1>INDIRECT($G3)</formula1>
    </dataValidation>
  </dataValidations>
  <pageMargins left="0.7" right="0.7" top="0.75" bottom="0.75" header="0.3" footer="0.3"/>
  <pageSetup paperSize="9" orientation="portrait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78"/>
  <sheetViews>
    <sheetView tabSelected="1" zoomScale="70" zoomScaleNormal="70" workbookViewId="0">
      <selection activeCell="A10" sqref="A10:F10"/>
    </sheetView>
  </sheetViews>
  <sheetFormatPr defaultColWidth="9" defaultRowHeight="20.4" outlineLevelCol="5"/>
  <cols>
    <col min="1" max="1" width="17.75" style="1" customWidth="1"/>
    <col min="2" max="4" width="19.6296296296296" style="1" customWidth="1"/>
    <col min="5" max="5" width="26.75" style="1" customWidth="1"/>
    <col min="6" max="6" width="19.6296296296296" style="1" customWidth="1"/>
    <col min="7" max="14" width="10.25" style="1" customWidth="1"/>
    <col min="15" max="15" width="8.5" style="1" customWidth="1"/>
    <col min="16" max="16" width="9.25" style="1" customWidth="1"/>
    <col min="17" max="22" width="10.25" style="1" customWidth="1"/>
    <col min="23" max="23" width="9.25" style="1" customWidth="1"/>
    <col min="24" max="25" width="10.25" style="1" customWidth="1"/>
    <col min="26" max="26" width="9.25" style="1" customWidth="1"/>
    <col min="27" max="28" width="10.25" style="1" customWidth="1"/>
    <col min="29" max="29" width="9.25" style="1" customWidth="1"/>
    <col min="30" max="30" width="10.25" style="1" customWidth="1"/>
    <col min="31" max="31" width="9.25" style="1" customWidth="1"/>
    <col min="32" max="32" width="10.25" style="1" customWidth="1"/>
    <col min="33" max="33" width="9.25" style="1" customWidth="1"/>
    <col min="34" max="35" width="10.25" style="1" customWidth="1"/>
    <col min="36" max="36" width="9.25" style="1" customWidth="1"/>
    <col min="37" max="38" width="10.25" style="1" customWidth="1"/>
    <col min="39" max="39" width="9.25" style="1" customWidth="1"/>
    <col min="40" max="41" width="10.25" style="1" customWidth="1"/>
    <col min="42" max="42" width="9.25" style="1" customWidth="1"/>
    <col min="43" max="45" width="10.25" style="1" customWidth="1"/>
    <col min="46" max="46" width="9.25" style="1" customWidth="1"/>
    <col min="47" max="47" width="10.25" style="1" customWidth="1"/>
    <col min="48" max="48" width="9.25" style="1" customWidth="1"/>
    <col min="49" max="49" width="10.25" style="1" customWidth="1"/>
    <col min="50" max="50" width="9.25" style="1" customWidth="1"/>
    <col min="51" max="51" width="10.25" style="1" customWidth="1"/>
    <col min="52" max="52" width="9.25" style="1" customWidth="1"/>
    <col min="53" max="53" width="8.5" style="1" customWidth="1"/>
    <col min="54" max="56" width="10.25" style="1" customWidth="1"/>
    <col min="57" max="57" width="9.12962962962963" style="1" customWidth="1"/>
    <col min="58" max="58" width="10.25" style="1" customWidth="1"/>
    <col min="59" max="59" width="9.12962962962963" style="1" customWidth="1"/>
    <col min="60" max="60" width="10.25" style="1" customWidth="1"/>
    <col min="61" max="61" width="9.12962962962963" style="1" customWidth="1"/>
    <col min="62" max="62" width="10.25" style="1" customWidth="1"/>
    <col min="63" max="63" width="9.12962962962963" style="1" customWidth="1"/>
    <col min="64" max="64" width="10.25" style="1" customWidth="1"/>
    <col min="65" max="65" width="9.12962962962963" style="1" customWidth="1"/>
    <col min="66" max="66" width="10.25" style="1" customWidth="1"/>
    <col min="67" max="67" width="9.12962962962963" style="1" customWidth="1"/>
    <col min="68" max="68" width="17.6296296296296" style="1" customWidth="1"/>
    <col min="69" max="69" width="8.5" style="1" customWidth="1"/>
    <col min="70" max="70" width="13.1296296296296" style="1" customWidth="1"/>
    <col min="71" max="71" width="13.75" style="1" customWidth="1"/>
    <col min="72" max="72" width="9.12962962962963" style="1" customWidth="1"/>
    <col min="73" max="73" width="10.25" style="1" customWidth="1"/>
    <col min="74" max="74" width="13.1296296296296" style="1" customWidth="1"/>
    <col min="75" max="75" width="13.75" style="1" customWidth="1"/>
    <col min="76" max="76" width="9.12962962962963" style="1" customWidth="1"/>
    <col min="77" max="77" width="10.25" style="1" customWidth="1"/>
    <col min="78" max="78" width="13.1296296296296" style="1" customWidth="1"/>
    <col min="79" max="79" width="13.75" style="1" customWidth="1"/>
    <col min="80" max="80" width="9.12962962962963" style="1" customWidth="1"/>
    <col min="81" max="81" width="10.25" style="1" customWidth="1"/>
    <col min="82" max="82" width="13.1296296296296" style="1" customWidth="1"/>
    <col min="83" max="83" width="13.75" style="1" customWidth="1"/>
    <col min="84" max="84" width="9.12962962962963" style="1" customWidth="1"/>
    <col min="85" max="85" width="10.25" style="1" customWidth="1"/>
    <col min="86" max="86" width="13.1296296296296" style="1" customWidth="1"/>
    <col min="87" max="87" width="13.75" style="1" customWidth="1"/>
    <col min="88" max="88" width="9.12962962962963" style="1" customWidth="1"/>
    <col min="89" max="89" width="10.25" style="1" customWidth="1"/>
    <col min="90" max="90" width="13.1296296296296" style="1" customWidth="1"/>
    <col min="91" max="91" width="13.75" style="1" customWidth="1"/>
    <col min="92" max="92" width="9.12962962962963" style="1" customWidth="1"/>
    <col min="93" max="93" width="10.25" style="1" customWidth="1"/>
    <col min="94" max="94" width="13.1296296296296" style="1" customWidth="1"/>
    <col min="95" max="95" width="13.75" style="1" customWidth="1"/>
    <col min="96" max="96" width="9.12962962962963" style="1" customWidth="1"/>
    <col min="97" max="97" width="10.25" style="1" customWidth="1"/>
    <col min="98" max="98" width="13.1296296296296" style="1" customWidth="1"/>
    <col min="99" max="99" width="13.75" style="1" customWidth="1"/>
    <col min="100" max="100" width="9.12962962962963" style="1" customWidth="1"/>
    <col min="101" max="101" width="10.8703703703704" style="1" customWidth="1"/>
    <col min="102" max="102" width="13.8703703703704" style="1" customWidth="1"/>
    <col min="103" max="103" width="13.1296296296296" style="1" customWidth="1"/>
    <col min="104" max="104" width="13.75" style="1" customWidth="1"/>
    <col min="105" max="105" width="9.12962962962963" style="1" customWidth="1"/>
    <col min="106" max="106" width="10.25" style="1" customWidth="1"/>
    <col min="107" max="107" width="13.1296296296296" style="1" customWidth="1"/>
    <col min="108" max="108" width="13.75" style="1" customWidth="1"/>
    <col min="109" max="109" width="10.25" style="1" customWidth="1"/>
    <col min="110" max="110" width="13.1296296296296" style="1" customWidth="1"/>
    <col min="111" max="111" width="13.75" style="1" customWidth="1"/>
    <col min="112" max="112" width="10.25" style="1" customWidth="1"/>
    <col min="113" max="113" width="13.1296296296296" style="1" customWidth="1"/>
    <col min="114" max="114" width="13.75" style="1" customWidth="1"/>
    <col min="115" max="115" width="9.12962962962963" style="1" customWidth="1"/>
    <col min="116" max="116" width="10.25" style="1" customWidth="1"/>
    <col min="117" max="117" width="13.1296296296296" style="1" customWidth="1"/>
    <col min="118" max="118" width="13.75" style="1" customWidth="1"/>
    <col min="119" max="119" width="9.12962962962963" style="1" customWidth="1"/>
    <col min="120" max="120" width="10.25" style="1" customWidth="1"/>
    <col min="121" max="121" width="13.1296296296296" style="1" customWidth="1"/>
    <col min="122" max="122" width="13.75" style="1" customWidth="1"/>
    <col min="123" max="123" width="9.12962962962963" style="1" customWidth="1"/>
    <col min="124" max="124" width="10.25" style="1" customWidth="1"/>
    <col min="125" max="125" width="13.1296296296296" style="1" customWidth="1"/>
    <col min="126" max="126" width="13.75" style="1" customWidth="1"/>
    <col min="127" max="127" width="9.12962962962963" style="1" customWidth="1"/>
    <col min="128" max="128" width="10.25" style="1" customWidth="1"/>
    <col min="129" max="129" width="13.1296296296296" style="1" customWidth="1"/>
    <col min="130" max="130" width="13.75" style="1" customWidth="1"/>
    <col min="131" max="131" width="9.12962962962963" style="1" customWidth="1"/>
    <col min="132" max="132" width="10.25" style="1" customWidth="1"/>
    <col min="133" max="133" width="13.1296296296296" style="1" customWidth="1"/>
    <col min="134" max="134" width="13.75" style="1" customWidth="1"/>
    <col min="135" max="135" width="9.12962962962963" style="1" customWidth="1"/>
    <col min="136" max="136" width="17.6296296296296" style="1" customWidth="1"/>
    <col min="137" max="137" width="5.75" style="1" customWidth="1"/>
    <col min="138" max="16384" width="9" style="1"/>
  </cols>
  <sheetData>
    <row r="2" ht="22.2" spans="1:6">
      <c r="A2" s="2" t="s">
        <v>156</v>
      </c>
      <c r="B2" s="2" t="s">
        <v>157</v>
      </c>
      <c r="C2" s="2" t="s">
        <v>158</v>
      </c>
      <c r="D2" s="2" t="s">
        <v>40</v>
      </c>
      <c r="E2" s="2" t="s">
        <v>159</v>
      </c>
      <c r="F2" s="2" t="s">
        <v>42</v>
      </c>
    </row>
    <row r="3" ht="22.2" spans="1:6">
      <c r="A3" s="3" t="s">
        <v>2</v>
      </c>
      <c r="B3" s="4">
        <v>5</v>
      </c>
      <c r="C3" s="4">
        <v>5</v>
      </c>
      <c r="D3" s="4">
        <v>150</v>
      </c>
      <c r="E3" s="4">
        <v>5</v>
      </c>
      <c r="F3" s="4">
        <v>22900</v>
      </c>
    </row>
    <row r="4" ht="22.2" spans="1:6">
      <c r="A4" s="3" t="s">
        <v>3</v>
      </c>
      <c r="B4" s="4">
        <v>5</v>
      </c>
      <c r="C4" s="4">
        <v>5</v>
      </c>
      <c r="D4" s="4">
        <v>166</v>
      </c>
      <c r="E4" s="4">
        <v>5</v>
      </c>
      <c r="F4" s="4">
        <v>25400</v>
      </c>
    </row>
    <row r="5" ht="22.2" spans="1:6">
      <c r="A5" s="3" t="s">
        <v>4</v>
      </c>
      <c r="B5" s="4">
        <v>5</v>
      </c>
      <c r="C5" s="4">
        <v>5</v>
      </c>
      <c r="D5" s="4">
        <v>169</v>
      </c>
      <c r="E5" s="4">
        <v>5</v>
      </c>
      <c r="F5" s="4">
        <v>48800</v>
      </c>
    </row>
    <row r="6" ht="22.2" spans="1:6">
      <c r="A6" s="3" t="s">
        <v>5</v>
      </c>
      <c r="B6" s="4">
        <v>5</v>
      </c>
      <c r="C6" s="4">
        <v>5</v>
      </c>
      <c r="D6" s="4">
        <v>196</v>
      </c>
      <c r="E6" s="4">
        <v>5</v>
      </c>
      <c r="F6" s="4">
        <v>34700</v>
      </c>
    </row>
    <row r="7" ht="22.2" spans="1:6">
      <c r="A7" s="3" t="s">
        <v>6</v>
      </c>
      <c r="B7" s="4">
        <v>5</v>
      </c>
      <c r="C7" s="4">
        <v>5</v>
      </c>
      <c r="D7" s="4">
        <v>168</v>
      </c>
      <c r="E7" s="4">
        <v>5</v>
      </c>
      <c r="F7" s="4">
        <v>16500</v>
      </c>
    </row>
    <row r="8" ht="22.2" spans="1:6">
      <c r="A8" s="3" t="s">
        <v>7</v>
      </c>
      <c r="B8" s="4">
        <v>5</v>
      </c>
      <c r="C8" s="4">
        <v>5</v>
      </c>
      <c r="D8" s="4">
        <v>171</v>
      </c>
      <c r="E8" s="4">
        <v>5</v>
      </c>
      <c r="F8" s="4">
        <v>21600</v>
      </c>
    </row>
    <row r="9" ht="22.2" spans="1:6">
      <c r="A9" s="3" t="s">
        <v>8</v>
      </c>
      <c r="B9" s="4">
        <v>4</v>
      </c>
      <c r="C9" s="4">
        <v>4</v>
      </c>
      <c r="D9" s="4">
        <v>149</v>
      </c>
      <c r="E9" s="4">
        <v>4</v>
      </c>
      <c r="F9" s="4">
        <v>19600</v>
      </c>
    </row>
    <row r="10" ht="23.4" spans="1:6">
      <c r="A10" s="5" t="s">
        <v>160</v>
      </c>
      <c r="B10" s="6">
        <v>34</v>
      </c>
      <c r="C10" s="6">
        <v>34</v>
      </c>
      <c r="D10" s="6">
        <v>1169</v>
      </c>
      <c r="E10" s="6">
        <v>34</v>
      </c>
      <c r="F10" s="6">
        <v>189500</v>
      </c>
    </row>
    <row r="11" ht="14.4" spans="1:6">
      <c r="A11"/>
      <c r="B11"/>
      <c r="C11"/>
      <c r="D11"/>
      <c r="E11"/>
      <c r="F11"/>
    </row>
    <row r="12" ht="14.4" spans="1:6">
      <c r="A12"/>
      <c r="B12"/>
      <c r="C12"/>
      <c r="D12"/>
      <c r="E12"/>
      <c r="F12"/>
    </row>
    <row r="13" ht="14.4" spans="1:6">
      <c r="A13"/>
      <c r="B13"/>
      <c r="C13"/>
      <c r="D13"/>
      <c r="E13"/>
      <c r="F13"/>
    </row>
    <row r="14" ht="14.4" spans="1:6">
      <c r="A14"/>
      <c r="B14"/>
      <c r="C14"/>
      <c r="D14"/>
      <c r="E14"/>
      <c r="F14"/>
    </row>
    <row r="15" ht="14.4" spans="1:6">
      <c r="A15"/>
      <c r="B15"/>
      <c r="C15"/>
      <c r="D15"/>
      <c r="E15"/>
      <c r="F15"/>
    </row>
    <row r="16" ht="14.4" spans="1:6">
      <c r="A16"/>
      <c r="B16"/>
      <c r="C16"/>
      <c r="D16"/>
      <c r="E16"/>
      <c r="F16"/>
    </row>
    <row r="17" ht="14.4" spans="1:6">
      <c r="A17"/>
      <c r="B17"/>
      <c r="C17"/>
      <c r="D17"/>
      <c r="E17"/>
      <c r="F17"/>
    </row>
    <row r="18" ht="14.4" spans="1:6">
      <c r="A18"/>
      <c r="B18"/>
      <c r="C18"/>
      <c r="D18"/>
      <c r="E18"/>
      <c r="F18"/>
    </row>
    <row r="19" ht="14.4" spans="1:6">
      <c r="A19"/>
      <c r="B19"/>
      <c r="C19"/>
      <c r="D19"/>
      <c r="E19"/>
      <c r="F19"/>
    </row>
    <row r="20" ht="14.4" spans="1:6">
      <c r="A20"/>
      <c r="B20"/>
      <c r="C20"/>
      <c r="D20"/>
      <c r="E20"/>
      <c r="F20"/>
    </row>
    <row r="21" ht="14.4" spans="1:6">
      <c r="A21"/>
      <c r="B21"/>
      <c r="C21"/>
      <c r="D21"/>
      <c r="E21"/>
      <c r="F21"/>
    </row>
    <row r="22" ht="14.4" spans="1:6">
      <c r="A22"/>
      <c r="B22"/>
      <c r="C22"/>
      <c r="D22"/>
      <c r="E22"/>
      <c r="F22"/>
    </row>
    <row r="23" ht="14.4" spans="1:6">
      <c r="A23"/>
      <c r="B23"/>
      <c r="C23"/>
      <c r="D23"/>
      <c r="E23"/>
      <c r="F23"/>
    </row>
    <row r="24" ht="14.4" spans="1:6">
      <c r="A24"/>
      <c r="B24"/>
      <c r="C24"/>
      <c r="D24"/>
      <c r="E24"/>
      <c r="F24"/>
    </row>
    <row r="25" ht="14.4" spans="1:6">
      <c r="A25"/>
      <c r="B25"/>
      <c r="C25"/>
      <c r="D25"/>
      <c r="E25"/>
      <c r="F25"/>
    </row>
    <row r="26" ht="14.4" spans="1:6">
      <c r="A26"/>
      <c r="B26"/>
      <c r="C26"/>
      <c r="D26"/>
      <c r="E26"/>
      <c r="F26"/>
    </row>
    <row r="27" ht="14.4" spans="1:6">
      <c r="A27"/>
      <c r="B27"/>
      <c r="C27"/>
      <c r="D27"/>
      <c r="E27"/>
      <c r="F27"/>
    </row>
    <row r="28" ht="14.4" spans="1:6">
      <c r="A28"/>
      <c r="B28"/>
      <c r="C28"/>
      <c r="D28"/>
      <c r="E28"/>
      <c r="F28"/>
    </row>
    <row r="29" ht="14.4" spans="1:6">
      <c r="A29"/>
      <c r="B29"/>
      <c r="C29"/>
      <c r="D29"/>
      <c r="E29"/>
      <c r="F29"/>
    </row>
    <row r="30" ht="14.4" spans="1:6">
      <c r="A30"/>
      <c r="B30"/>
      <c r="C30"/>
      <c r="D30"/>
      <c r="E30"/>
      <c r="F30"/>
    </row>
    <row r="31" ht="14.4" spans="1:6">
      <c r="A31"/>
      <c r="B31"/>
      <c r="C31"/>
      <c r="D31"/>
      <c r="E31"/>
      <c r="F31"/>
    </row>
    <row r="32" ht="14.4" spans="1:6">
      <c r="A32"/>
      <c r="B32"/>
      <c r="C32"/>
      <c r="D32"/>
      <c r="E32"/>
      <c r="F32"/>
    </row>
    <row r="33" ht="14.4" spans="1:6">
      <c r="A33"/>
      <c r="B33"/>
      <c r="C33"/>
      <c r="D33"/>
      <c r="E33"/>
      <c r="F33"/>
    </row>
    <row r="34" ht="14.4" spans="1:6">
      <c r="A34"/>
      <c r="B34"/>
      <c r="C34"/>
      <c r="D34"/>
      <c r="E34"/>
      <c r="F34"/>
    </row>
    <row r="35" ht="14.4" spans="1:6">
      <c r="A35"/>
      <c r="B35"/>
      <c r="C35"/>
      <c r="D35"/>
      <c r="E35"/>
      <c r="F35"/>
    </row>
    <row r="36" ht="14.4" spans="1:6">
      <c r="A36"/>
      <c r="B36"/>
      <c r="C36"/>
      <c r="D36"/>
      <c r="E36"/>
      <c r="F36"/>
    </row>
    <row r="37" ht="14.4" spans="1:6">
      <c r="A37"/>
      <c r="B37"/>
      <c r="C37"/>
      <c r="D37"/>
      <c r="E37"/>
      <c r="F37"/>
    </row>
    <row r="38" ht="14.4" spans="1:6">
      <c r="A38"/>
      <c r="B38"/>
      <c r="C38"/>
      <c r="D38"/>
      <c r="E38"/>
      <c r="F38"/>
    </row>
    <row r="39" ht="14.4" spans="1:6">
      <c r="A39"/>
      <c r="B39"/>
      <c r="C39"/>
      <c r="D39"/>
      <c r="E39"/>
      <c r="F39"/>
    </row>
    <row r="40" ht="14.4" spans="1:6">
      <c r="A40"/>
      <c r="B40"/>
      <c r="C40"/>
      <c r="D40"/>
      <c r="E40"/>
      <c r="F40"/>
    </row>
    <row r="41" ht="14.4" spans="1:6">
      <c r="A41"/>
      <c r="B41"/>
      <c r="C41"/>
      <c r="D41"/>
      <c r="E41"/>
      <c r="F41"/>
    </row>
    <row r="42" ht="14.4" spans="1:6">
      <c r="A42"/>
      <c r="B42"/>
      <c r="C42"/>
      <c r="D42"/>
      <c r="E42"/>
      <c r="F42"/>
    </row>
    <row r="43" ht="14.4" spans="1:6">
      <c r="A43"/>
      <c r="B43"/>
      <c r="C43"/>
      <c r="D43"/>
      <c r="E43"/>
      <c r="F43"/>
    </row>
    <row r="44" ht="14.4" spans="1:6">
      <c r="A44"/>
      <c r="B44"/>
      <c r="C44"/>
      <c r="D44"/>
      <c r="E44"/>
      <c r="F44"/>
    </row>
    <row r="45" ht="14.4" spans="1:6">
      <c r="A45"/>
      <c r="B45"/>
      <c r="C45"/>
      <c r="D45"/>
      <c r="E45"/>
      <c r="F45"/>
    </row>
    <row r="46" ht="14.4" spans="1:6">
      <c r="A46"/>
      <c r="B46"/>
      <c r="C46"/>
      <c r="D46"/>
      <c r="E46"/>
      <c r="F46"/>
    </row>
    <row r="47" ht="14.4" spans="1:6">
      <c r="A47"/>
      <c r="B47"/>
      <c r="C47"/>
      <c r="D47"/>
      <c r="E47"/>
      <c r="F47"/>
    </row>
    <row r="48" ht="14.4" spans="1:6">
      <c r="A48"/>
      <c r="B48"/>
      <c r="C48"/>
      <c r="D48"/>
      <c r="E48"/>
      <c r="F48"/>
    </row>
    <row r="49" ht="14.4" spans="1:6">
      <c r="A49"/>
      <c r="B49"/>
      <c r="C49"/>
      <c r="D49"/>
      <c r="E49"/>
      <c r="F49"/>
    </row>
    <row r="50" ht="14.4" spans="1:6">
      <c r="A50"/>
      <c r="B50"/>
      <c r="C50"/>
      <c r="D50"/>
      <c r="E50"/>
      <c r="F50"/>
    </row>
    <row r="51" ht="14.4" spans="1:6">
      <c r="A51"/>
      <c r="B51"/>
      <c r="C51"/>
      <c r="D51"/>
      <c r="E51"/>
      <c r="F51"/>
    </row>
    <row r="52" ht="14.4" spans="1:6">
      <c r="A52"/>
      <c r="B52"/>
      <c r="C52"/>
      <c r="D52"/>
      <c r="E52"/>
      <c r="F52"/>
    </row>
    <row r="53" ht="14.4" spans="1:6">
      <c r="A53"/>
      <c r="B53"/>
      <c r="C53"/>
      <c r="D53"/>
      <c r="E53"/>
      <c r="F53"/>
    </row>
    <row r="54" ht="14.4" spans="1:6">
      <c r="A54"/>
      <c r="B54"/>
      <c r="C54"/>
      <c r="D54"/>
      <c r="E54"/>
      <c r="F54"/>
    </row>
    <row r="55" ht="14.4" spans="1:6">
      <c r="A55"/>
      <c r="B55"/>
      <c r="C55"/>
      <c r="D55"/>
      <c r="E55"/>
      <c r="F55"/>
    </row>
    <row r="56" ht="14.4" spans="1:6">
      <c r="A56"/>
      <c r="B56"/>
      <c r="C56"/>
      <c r="D56"/>
      <c r="E56"/>
      <c r="F56"/>
    </row>
    <row r="57" ht="14.4" spans="1:6">
      <c r="A57"/>
      <c r="B57"/>
      <c r="C57"/>
      <c r="D57"/>
      <c r="E57"/>
      <c r="F57"/>
    </row>
    <row r="58" ht="14.4" spans="1:6">
      <c r="A58"/>
      <c r="B58"/>
      <c r="C58"/>
      <c r="D58"/>
      <c r="E58"/>
      <c r="F58"/>
    </row>
    <row r="59" ht="14.4" spans="1:6">
      <c r="A59"/>
      <c r="B59"/>
      <c r="C59"/>
      <c r="D59"/>
      <c r="E59"/>
      <c r="F59"/>
    </row>
    <row r="60" ht="14.4" spans="1:6">
      <c r="A60"/>
      <c r="B60"/>
      <c r="C60"/>
      <c r="D60"/>
      <c r="E60"/>
      <c r="F60"/>
    </row>
    <row r="61" ht="14.4" spans="1:6">
      <c r="A61"/>
      <c r="B61"/>
      <c r="C61"/>
      <c r="D61"/>
      <c r="E61"/>
      <c r="F61"/>
    </row>
    <row r="62" ht="14.4" spans="1:6">
      <c r="A62"/>
      <c r="B62"/>
      <c r="C62"/>
      <c r="D62"/>
      <c r="E62"/>
      <c r="F62"/>
    </row>
    <row r="63" ht="14.4" spans="1:6">
      <c r="A63"/>
      <c r="B63"/>
      <c r="C63"/>
      <c r="D63"/>
      <c r="E63"/>
      <c r="F63"/>
    </row>
    <row r="64" ht="14.4" spans="1:6">
      <c r="A64"/>
      <c r="B64"/>
      <c r="C64"/>
      <c r="D64"/>
      <c r="E64"/>
      <c r="F64"/>
    </row>
    <row r="65" ht="14.4" spans="1:6">
      <c r="A65"/>
      <c r="B65"/>
      <c r="C65"/>
      <c r="D65"/>
      <c r="E65"/>
      <c r="F65"/>
    </row>
    <row r="66" ht="14.4" spans="1:6">
      <c r="A66"/>
      <c r="B66"/>
      <c r="C66"/>
      <c r="D66"/>
      <c r="E66"/>
      <c r="F66"/>
    </row>
    <row r="67" ht="14.4" spans="1:6">
      <c r="A67"/>
      <c r="B67"/>
      <c r="C67"/>
      <c r="D67"/>
      <c r="E67"/>
      <c r="F67"/>
    </row>
    <row r="68" ht="14.4" spans="1:6">
      <c r="A68"/>
      <c r="B68"/>
      <c r="C68"/>
      <c r="D68"/>
      <c r="E68"/>
      <c r="F68"/>
    </row>
    <row r="69" ht="14.4" spans="1:6">
      <c r="A69"/>
      <c r="B69"/>
      <c r="C69"/>
      <c r="D69"/>
      <c r="E69"/>
      <c r="F69"/>
    </row>
    <row r="70" ht="14.4" spans="1:6">
      <c r="A70"/>
      <c r="B70"/>
      <c r="C70"/>
      <c r="D70"/>
      <c r="E70"/>
      <c r="F70"/>
    </row>
    <row r="71" ht="14.4" spans="1:6">
      <c r="A71"/>
      <c r="B71"/>
      <c r="C71"/>
      <c r="D71"/>
      <c r="E71"/>
      <c r="F71"/>
    </row>
    <row r="72" ht="14.4" spans="1:6">
      <c r="A72"/>
      <c r="B72"/>
      <c r="C72"/>
      <c r="D72"/>
      <c r="E72"/>
      <c r="F72"/>
    </row>
    <row r="73" ht="14.4" spans="1:6">
      <c r="A73"/>
      <c r="B73"/>
      <c r="C73"/>
      <c r="D73"/>
      <c r="E73"/>
      <c r="F73"/>
    </row>
    <row r="74" ht="14.4" spans="1:6">
      <c r="A74"/>
      <c r="B74"/>
      <c r="C74"/>
      <c r="D74"/>
      <c r="E74"/>
      <c r="F74"/>
    </row>
    <row r="75" ht="14.4" spans="1:6">
      <c r="A75"/>
      <c r="B75"/>
      <c r="C75"/>
      <c r="D75"/>
      <c r="E75"/>
      <c r="F75"/>
    </row>
    <row r="76" ht="14.4" spans="1:6">
      <c r="A76"/>
      <c r="B76"/>
      <c r="C76"/>
      <c r="D76"/>
      <c r="E76"/>
      <c r="F76"/>
    </row>
    <row r="77" ht="14.4" spans="1:6">
      <c r="A77"/>
      <c r="B77"/>
      <c r="C77"/>
      <c r="D77"/>
      <c r="E77"/>
      <c r="F77"/>
    </row>
    <row r="78" ht="14.4" spans="1:6">
      <c r="A78"/>
      <c r="B78"/>
      <c r="C78"/>
      <c r="D78"/>
      <c r="E78"/>
      <c r="F7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Application>簡報雲PPT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資料中轉站_耗崽原創設計</vt:lpstr>
      <vt:lpstr>儀表盤</vt:lpstr>
      <vt:lpstr>基礎資料</vt:lpstr>
      <vt:lpstr>人力資源報表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簡報雲PPT</dc:creator>
  <cp:keywords/>
  <dc:description/>
  <cp:lastModifiedBy>簡報雲PPT</cp:lastModifiedBy>
  <dcterms:created xsi:type="dcterms:W3CDTF">2020-12-23T13:11:00Z</dcterms:created>
  <dcterms:modified xsi:type="dcterms:W3CDTF">2023-02-01T09:58:11Z</dcterms:modified>
  <cp:category/>
</cp:coreProperties>
</file>