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<sst xmlns="http://schemas.openxmlformats.org/spreadsheetml/2006/main" count="26" uniqueCount="26">
  <si>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企業人事資料分析表</t>
  </si>
  <si>
    <t>輸入資料</t>
  </si>
  <si>
    <t>自動計算</t>
  </si>
  <si>
    <t>部門</t>
  </si>
  <si>
    <t>月初人數</t>
  </si>
  <si>
    <t>月底人數</t>
  </si>
  <si>
    <t>招聘面試人數</t>
  </si>
  <si>
    <t>新進人數</t>
  </si>
  <si>
    <t>離職人數</t>
  </si>
  <si>
    <t>平均人數</t>
  </si>
  <si>
    <t>招聘入職率</t>
  </si>
  <si>
    <t>離職率</t>
  </si>
  <si>
    <t>新進率</t>
  </si>
  <si>
    <t>員工留存率</t>
  </si>
  <si>
    <t>員工損失率</t>
  </si>
  <si>
    <t>員工進出比率</t>
  </si>
  <si>
    <t>部門1</t>
  </si>
  <si>
    <t>部門2</t>
  </si>
  <si>
    <t>部門3</t>
  </si>
  <si>
    <t>部門4</t>
  </si>
  <si>
    <t>部門5</t>
  </si>
  <si>
    <t>部門6</t>
  </si>
  <si>
    <t>部門7</t>
  </si>
  <si>
    <t>部門8</t>
  </si>
  <si>
    <t>部門9</t>
  </si>
  <si>
    <t>部門10</t>
  </si>
</sst>
</file>

<file path=xl/styles.xml><?xml version="1.0" encoding="utf-8"?>
<styleSheet xmlns="http://schemas.openxmlformats.org/spreadsheetml/2006/main">
  <numFmts count="5">
    <numFmt numFmtId="176" formatCode="_ * #,##0.00_ ;_ * \-#,##0.00_ ;_ * &quot;-&quot;??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_ ;_ * \-#,##0_ ;_ * &quot;-&quot;_ ;_ @_ "/>
    <numFmt numFmtId="180" formatCode="0.0%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8"/>
      <color rgb="FF5C79A3"/>
      <name val="微软雅黑"/>
      <charset val="134"/>
    </font>
    <font>
      <sz val="20"/>
      <color theme="0"/>
      <name val="微软雅黑"/>
      <charset val="134"/>
    </font>
    <font>
      <b/>
      <sz val="12"/>
      <color rgb="FF517398"/>
      <name val="微软雅黑"/>
      <charset val="134"/>
    </font>
    <font>
      <b/>
      <sz val="11"/>
      <color rgb="FF51739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A5B2C0"/>
        <bgColor indexed="64"/>
      </patternFill>
    </fill>
    <fill>
      <patternFill patternType="solid">
        <fgColor rgb="FFB6BFC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80" fontId="5" fillId="2" borderId="1" xfId="11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6A84B7"/>
      <color rgb="00A5B2C0"/>
      <color rgb="00B6BFC8"/>
      <color rgb="005C79A3"/>
      <color rgb="0051739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Sheet1!$K$6</c:f>
              <c:strCache>
                <c:ptCount val="1"/>
                <c:pt idx="0">
                  <c:v>離職率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Sheet1!$B$7:$B$16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Sheet1!$K$7:$K$16</c:f>
              <c:numCache>
                <c:formatCode>0.0%</c:formatCode>
                <c:ptCount val="10"/>
                <c:pt idx="0">
                  <c:v>0.181818181818182</c:v>
                </c:pt>
                <c:pt idx="1">
                  <c:v>0.272727272727273</c:v>
                </c:pt>
                <c:pt idx="2">
                  <c:v>0.24</c:v>
                </c:pt>
                <c:pt idx="3">
                  <c:v>0.296296296296296</c:v>
                </c:pt>
                <c:pt idx="4">
                  <c:v>0.461538461538462</c:v>
                </c:pt>
                <c:pt idx="5">
                  <c:v>0.1875</c:v>
                </c:pt>
                <c:pt idx="6">
                  <c:v>0.0689655172413793</c:v>
                </c:pt>
                <c:pt idx="7">
                  <c:v>0.258064516129032</c:v>
                </c:pt>
                <c:pt idx="8">
                  <c:v>0.181818181818182</c:v>
                </c:pt>
                <c:pt idx="9">
                  <c:v>0.285714285714286</c:v>
                </c:pt>
              </c:numCache>
            </c:numRef>
          </c:val>
        </c:ser>
        <c:ser>
          <c:idx val="1"/>
          <c:order val="1"/>
          <c:tx>
            <c:strRef>
              <c:f>Sheet1!$L$6</c:f>
              <c:strCache>
                <c:ptCount val="1"/>
                <c:pt idx="0">
                  <c:v>新進率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Sheet1!$B$7:$B$16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Sheet1!$L$7:$L$16</c:f>
              <c:numCache>
                <c:formatCode>0.0%</c:formatCode>
                <c:ptCount val="10"/>
                <c:pt idx="0">
                  <c:v>0.363636363636364</c:v>
                </c:pt>
                <c:pt idx="1">
                  <c:v>0.272727272727273</c:v>
                </c:pt>
                <c:pt idx="2">
                  <c:v>0.16</c:v>
                </c:pt>
                <c:pt idx="3">
                  <c:v>0.37037037037037</c:v>
                </c:pt>
                <c:pt idx="4">
                  <c:v>0.615384615384615</c:v>
                </c:pt>
                <c:pt idx="5">
                  <c:v>0.3125</c:v>
                </c:pt>
                <c:pt idx="6">
                  <c:v>0.137931034482759</c:v>
                </c:pt>
                <c:pt idx="7">
                  <c:v>0.32258064516129</c:v>
                </c:pt>
                <c:pt idx="8">
                  <c:v>0.242424242424242</c:v>
                </c:pt>
                <c:pt idx="9">
                  <c:v>0.228571428571429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9462196"/>
        <c:axId val="147246084"/>
      </c:barChart>
      <c:catAx>
        <c:axId val="6294621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147246084"/>
        <c:crosses val="autoZero"/>
        <c:auto val="1"/>
        <c:lblAlgn val="ctr"/>
        <c:lblOffset val="100"/>
        <c:noMultiLvlLbl val="0"/>
      </c:catAx>
      <c:valAx>
        <c:axId val="1472460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294621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517398">
        <a:alpha val="38000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>
                <a:solidFill>
                  <a:schemeClr val="bg1"/>
                </a:solidFill>
              </a:rPr>
              <a:t>部門人數比例</a:t>
            </a:r>
            <a:endParaRPr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662346867716865"/>
          <c:y val="0.073904382159365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Sheet1!$D$6</c:f>
              <c:strCache>
                <c:ptCount val="1"/>
                <c:pt idx="0">
                  <c:v>月底人數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Sheet1!$B$7:$B$16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Sheet1!$D$7:$D$16</c:f>
              <c:numCache>
                <c:formatCode>General</c:formatCode>
                <c:ptCount val="10"/>
                <c:pt idx="0">
                  <c:v>12</c:v>
                </c:pt>
                <c:pt idx="1">
                  <c:v>11</c:v>
                </c:pt>
                <c:pt idx="2">
                  <c:v>12</c:v>
                </c:pt>
                <c:pt idx="3">
                  <c:v>14</c:v>
                </c:pt>
                <c:pt idx="4">
                  <c:v>14</c:v>
                </c:pt>
                <c:pt idx="5">
                  <c:v>17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517398">
        <a:alpha val="32000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Sheet1!$M$6</c:f>
              <c:strCache>
                <c:ptCount val="1"/>
                <c:pt idx="0">
                  <c:v>員工留存率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Sheet1!$B$7:$B$16</c:f>
              <c:strCache>
                <c:ptCount val="10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</c:strCache>
            </c:strRef>
          </c:cat>
          <c:val>
            <c:numRef>
              <c:f>Sheet1!$M$7:$M$16</c:f>
              <c:numCache>
                <c:formatCode>0.0%</c:formatCode>
                <c:ptCount val="10"/>
                <c:pt idx="0">
                  <c:v>1.2</c:v>
                </c:pt>
                <c:pt idx="1">
                  <c:v>1</c:v>
                </c:pt>
                <c:pt idx="2">
                  <c:v>0.923076923076923</c:v>
                </c:pt>
                <c:pt idx="3">
                  <c:v>1.07692307692308</c:v>
                </c:pt>
                <c:pt idx="4">
                  <c:v>1.16666666666667</c:v>
                </c:pt>
                <c:pt idx="5">
                  <c:v>1.13333333333333</c:v>
                </c:pt>
                <c:pt idx="6">
                  <c:v>1.07142857142857</c:v>
                </c:pt>
                <c:pt idx="7">
                  <c:v>1.06666666666667</c:v>
                </c:pt>
                <c:pt idx="8">
                  <c:v>1.0625</c:v>
                </c:pt>
                <c:pt idx="9">
                  <c:v>0.944444444444444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839157568"/>
        <c:axId val="975419913"/>
      </c:lineChart>
      <c:catAx>
        <c:axId val="839157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975419913"/>
        <c:crosses val="autoZero"/>
        <c:auto val="1"/>
        <c:lblAlgn val="ctr"/>
        <c:lblOffset val="100"/>
        <c:noMultiLvlLbl val="0"/>
      </c:catAx>
      <c:valAx>
        <c:axId val="97541991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83915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rgbClr val="517398">
        <a:alpha val="44000"/>
      </a:srgb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155575</xdr:colOff>
      <xdr:row>2</xdr:row>
      <xdr:rowOff>158750</xdr:rowOff>
    </xdr:from>
    <xdr:to>
      <xdr:col>10</xdr:col>
      <xdr:colOff>13970</xdr:colOff>
      <xdr:row>3</xdr:row>
      <xdr:rowOff>1701165</xdr:rowOff>
    </xdr:to>
    <xdr:graphicFrame>
      <xdr:nvGraphicFramePr>
        <xdr:cNvPr id="3" name="圖表 2"/>
        <xdr:cNvGraphicFramePr/>
      </xdr:nvGraphicFramePr>
      <xdr:xfrm>
        <a:off x="3834765" y="877570"/>
        <a:ext cx="3415665" cy="17405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45720</xdr:colOff>
      <xdr:row>2</xdr:row>
      <xdr:rowOff>170815</xdr:rowOff>
    </xdr:from>
    <xdr:to>
      <xdr:col>5</xdr:col>
      <xdr:colOff>139065</xdr:colOff>
      <xdr:row>3</xdr:row>
      <xdr:rowOff>1689735</xdr:rowOff>
    </xdr:to>
    <xdr:graphicFrame>
      <xdr:nvGraphicFramePr>
        <xdr:cNvPr id="4" name="圖表 3"/>
        <xdr:cNvGraphicFramePr/>
      </xdr:nvGraphicFramePr>
      <xdr:xfrm>
        <a:off x="338455" y="889635"/>
        <a:ext cx="3479800" cy="1717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898525</xdr:colOff>
      <xdr:row>2</xdr:row>
      <xdr:rowOff>164465</xdr:rowOff>
    </xdr:from>
    <xdr:to>
      <xdr:col>14</xdr:col>
      <xdr:colOff>612775</xdr:colOff>
      <xdr:row>3</xdr:row>
      <xdr:rowOff>1711960</xdr:rowOff>
    </xdr:to>
    <xdr:graphicFrame>
      <xdr:nvGraphicFramePr>
        <xdr:cNvPr id="5" name="圖表 4"/>
        <xdr:cNvGraphicFramePr/>
      </xdr:nvGraphicFramePr>
      <xdr:xfrm>
        <a:off x="7236460" y="883285"/>
        <a:ext cx="3921760" cy="1745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showGridLines="0" tabSelected="1" workbookViewId="0">
      <selection activeCell="S7" sqref="S7"/>
    </sheetView>
  </sheetViews>
  <sheetFormatPr defaultColWidth="9" defaultRowHeight="15.6"/>
  <cols>
    <col min="1" max="1" width="4.26851851851852" style="1" customWidth="1"/>
    <col min="2" max="2" width="11.5" style="1" customWidth="1"/>
    <col min="3" max="3" width="13" style="1" customWidth="1"/>
    <col min="4" max="4" width="11.6296296296296" style="1" customWidth="1"/>
    <col min="5" max="5" width="13.25" style="1" customWidth="1"/>
    <col min="6" max="6" width="12" style="1" customWidth="1"/>
    <col min="7" max="7" width="13.75" style="1" customWidth="1"/>
    <col min="8" max="8" width="1.25" style="2" customWidth="1"/>
    <col min="9" max="9" width="13" style="1" customWidth="1"/>
    <col min="10" max="10" width="11.8703703703704" style="1" customWidth="1"/>
    <col min="11" max="11" width="13.1296296296296" style="1" customWidth="1"/>
    <col min="12" max="12" width="11.5" style="1" customWidth="1"/>
    <col min="13" max="13" width="11.25" style="1" customWidth="1"/>
    <col min="14" max="14" width="12.3703703703704" style="1" customWidth="1"/>
    <col min="15" max="15" width="13.6296296296296" style="1" customWidth="1"/>
    <col min="16" max="16" width="4.81481481481481" style="1" customWidth="1"/>
    <col min="17" max="16384" width="9" style="1"/>
  </cols>
  <sheetData>
    <row r="1" spans="1:16">
      <c r="A1" s="3"/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3"/>
      <c r="P1" s="3"/>
    </row>
    <row r="2" ht="41" customHeight="1" spans="1:16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</row>
    <row r="3" spans="1:16">
      <c r="A3" s="3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</row>
    <row r="4" ht="142" customHeight="1" spans="1:16">
      <c r="A4" s="3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</row>
    <row r="5" ht="36" customHeight="1" spans="1:16">
      <c r="A5" s="3"/>
      <c r="B5" s="6" t="s">
        <v>1</v>
      </c>
      <c r="C5" s="6"/>
      <c r="D5" s="6"/>
      <c r="E5" s="6"/>
      <c r="F5" s="6"/>
      <c r="G5" s="6"/>
      <c r="H5" s="7"/>
      <c r="I5" s="12" t="s">
        <v>2</v>
      </c>
      <c r="J5" s="12"/>
      <c r="K5" s="12"/>
      <c r="L5" s="12"/>
      <c r="M5" s="12"/>
      <c r="N5" s="12"/>
      <c r="O5" s="12"/>
      <c r="P5" s="3"/>
    </row>
    <row r="6" ht="36" customHeight="1" spans="1:16">
      <c r="A6" s="3"/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9"/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15</v>
      </c>
      <c r="P6" s="3"/>
    </row>
    <row r="7" ht="30" customHeight="1" spans="1:16">
      <c r="A7" s="3"/>
      <c r="B7" s="10" t="s">
        <v>16</v>
      </c>
      <c r="C7" s="10">
        <v>10</v>
      </c>
      <c r="D7" s="10">
        <v>12</v>
      </c>
      <c r="E7" s="10">
        <v>30</v>
      </c>
      <c r="F7" s="10">
        <v>4</v>
      </c>
      <c r="G7" s="10">
        <v>2</v>
      </c>
      <c r="H7" s="11"/>
      <c r="I7" s="10">
        <f>IF(B7="","",(C7+D7)/2)</f>
        <v>11</v>
      </c>
      <c r="J7" s="13">
        <f>IF(B7="","",F7/E7)</f>
        <v>0.133333333333333</v>
      </c>
      <c r="K7" s="13">
        <f>IF(B7="","",G7/I7)</f>
        <v>0.181818181818182</v>
      </c>
      <c r="L7" s="13">
        <f>IF(B7="","",F7/I7)</f>
        <v>0.363636363636364</v>
      </c>
      <c r="M7" s="13">
        <f>IF(B7="","",D7/C7)</f>
        <v>1.2</v>
      </c>
      <c r="N7" s="13">
        <f>IF(B7="","",G7/C7)</f>
        <v>0.2</v>
      </c>
      <c r="O7" s="13">
        <f>IF(B7="","",F7/G7)</f>
        <v>2</v>
      </c>
      <c r="P7" s="3"/>
    </row>
    <row r="8" ht="30" customHeight="1" spans="1:16">
      <c r="A8" s="3"/>
      <c r="B8" s="10" t="s">
        <v>17</v>
      </c>
      <c r="C8" s="10">
        <v>11</v>
      </c>
      <c r="D8" s="10">
        <v>11</v>
      </c>
      <c r="E8" s="10">
        <v>31</v>
      </c>
      <c r="F8" s="10">
        <v>3</v>
      </c>
      <c r="G8" s="10">
        <v>3</v>
      </c>
      <c r="H8" s="11"/>
      <c r="I8" s="10">
        <f t="shared" ref="I8:I16" si="0">IF(B8="","",(C8+D8)/2)</f>
        <v>11</v>
      </c>
      <c r="J8" s="13">
        <f t="shared" ref="J8:J16" si="1">IF(B8="","",F8/E8)</f>
        <v>0.0967741935483871</v>
      </c>
      <c r="K8" s="13">
        <f t="shared" ref="K8:K16" si="2">IF(B8="","",G8/I8)</f>
        <v>0.272727272727273</v>
      </c>
      <c r="L8" s="13">
        <f t="shared" ref="L8:L16" si="3">IF(B8="","",F8/I8)</f>
        <v>0.272727272727273</v>
      </c>
      <c r="M8" s="13">
        <f t="shared" ref="M8:M16" si="4">IF(B8="","",D8/C8)</f>
        <v>1</v>
      </c>
      <c r="N8" s="13">
        <f t="shared" ref="N8:N16" si="5">IF(B8="","",G8/C8)</f>
        <v>0.272727272727273</v>
      </c>
      <c r="O8" s="13">
        <f t="shared" ref="O8:O16" si="6">IF(B8="","",F8/G8)</f>
        <v>1</v>
      </c>
      <c r="P8" s="3"/>
    </row>
    <row r="9" ht="30" customHeight="1" spans="1:16">
      <c r="A9" s="3"/>
      <c r="B9" s="10" t="s">
        <v>18</v>
      </c>
      <c r="C9" s="10">
        <v>13</v>
      </c>
      <c r="D9" s="10">
        <v>12</v>
      </c>
      <c r="E9" s="10">
        <v>32</v>
      </c>
      <c r="F9" s="10">
        <v>2</v>
      </c>
      <c r="G9" s="10">
        <v>3</v>
      </c>
      <c r="H9" s="11"/>
      <c r="I9" s="10">
        <f t="shared" si="0"/>
        <v>12.5</v>
      </c>
      <c r="J9" s="13">
        <f t="shared" si="1"/>
        <v>0.0625</v>
      </c>
      <c r="K9" s="13">
        <f t="shared" si="2"/>
        <v>0.24</v>
      </c>
      <c r="L9" s="13">
        <f t="shared" si="3"/>
        <v>0.16</v>
      </c>
      <c r="M9" s="13">
        <f t="shared" si="4"/>
        <v>0.923076923076923</v>
      </c>
      <c r="N9" s="13">
        <f t="shared" si="5"/>
        <v>0.230769230769231</v>
      </c>
      <c r="O9" s="13">
        <f t="shared" si="6"/>
        <v>0.666666666666667</v>
      </c>
      <c r="P9" s="3"/>
    </row>
    <row r="10" ht="30" customHeight="1" spans="1:16">
      <c r="A10" s="3"/>
      <c r="B10" s="10" t="s">
        <v>19</v>
      </c>
      <c r="C10" s="10">
        <v>13</v>
      </c>
      <c r="D10" s="10">
        <v>14</v>
      </c>
      <c r="E10" s="10">
        <v>33</v>
      </c>
      <c r="F10" s="10">
        <v>5</v>
      </c>
      <c r="G10" s="10">
        <v>4</v>
      </c>
      <c r="H10" s="11"/>
      <c r="I10" s="10">
        <f t="shared" si="0"/>
        <v>13.5</v>
      </c>
      <c r="J10" s="13">
        <f t="shared" si="1"/>
        <v>0.151515151515152</v>
      </c>
      <c r="K10" s="13">
        <f t="shared" si="2"/>
        <v>0.296296296296296</v>
      </c>
      <c r="L10" s="13">
        <f t="shared" si="3"/>
        <v>0.37037037037037</v>
      </c>
      <c r="M10" s="13">
        <f t="shared" si="4"/>
        <v>1.07692307692308</v>
      </c>
      <c r="N10" s="13">
        <f t="shared" si="5"/>
        <v>0.307692307692308</v>
      </c>
      <c r="O10" s="13">
        <f t="shared" si="6"/>
        <v>1.25</v>
      </c>
      <c r="P10" s="3"/>
    </row>
    <row r="11" ht="30" customHeight="1" spans="1:16">
      <c r="A11" s="3"/>
      <c r="B11" s="10" t="s">
        <v>20</v>
      </c>
      <c r="C11" s="10">
        <v>12</v>
      </c>
      <c r="D11" s="10">
        <v>14</v>
      </c>
      <c r="E11" s="10">
        <v>34</v>
      </c>
      <c r="F11" s="10">
        <v>8</v>
      </c>
      <c r="G11" s="10">
        <v>6</v>
      </c>
      <c r="H11" s="11"/>
      <c r="I11" s="10">
        <f t="shared" si="0"/>
        <v>13</v>
      </c>
      <c r="J11" s="13">
        <f t="shared" si="1"/>
        <v>0.235294117647059</v>
      </c>
      <c r="K11" s="13">
        <f t="shared" si="2"/>
        <v>0.461538461538462</v>
      </c>
      <c r="L11" s="13">
        <f t="shared" si="3"/>
        <v>0.615384615384615</v>
      </c>
      <c r="M11" s="13">
        <f t="shared" si="4"/>
        <v>1.16666666666667</v>
      </c>
      <c r="N11" s="13">
        <f t="shared" si="5"/>
        <v>0.5</v>
      </c>
      <c r="O11" s="13">
        <f t="shared" si="6"/>
        <v>1.33333333333333</v>
      </c>
      <c r="P11" s="3"/>
    </row>
    <row r="12" ht="30" customHeight="1" spans="1:16">
      <c r="A12" s="3"/>
      <c r="B12" s="10" t="s">
        <v>21</v>
      </c>
      <c r="C12" s="10">
        <v>15</v>
      </c>
      <c r="D12" s="10">
        <v>17</v>
      </c>
      <c r="E12" s="10">
        <v>35</v>
      </c>
      <c r="F12" s="10">
        <v>5</v>
      </c>
      <c r="G12" s="10">
        <v>3</v>
      </c>
      <c r="H12" s="11"/>
      <c r="I12" s="10">
        <f t="shared" si="0"/>
        <v>16</v>
      </c>
      <c r="J12" s="13">
        <f t="shared" si="1"/>
        <v>0.142857142857143</v>
      </c>
      <c r="K12" s="13">
        <f t="shared" si="2"/>
        <v>0.1875</v>
      </c>
      <c r="L12" s="13">
        <f t="shared" si="3"/>
        <v>0.3125</v>
      </c>
      <c r="M12" s="13">
        <f t="shared" si="4"/>
        <v>1.13333333333333</v>
      </c>
      <c r="N12" s="13">
        <f t="shared" si="5"/>
        <v>0.2</v>
      </c>
      <c r="O12" s="13">
        <f t="shared" si="6"/>
        <v>1.66666666666667</v>
      </c>
      <c r="P12" s="3"/>
    </row>
    <row r="13" ht="30" customHeight="1" spans="1:16">
      <c r="A13" s="3"/>
      <c r="B13" s="10" t="s">
        <v>22</v>
      </c>
      <c r="C13" s="10">
        <v>14</v>
      </c>
      <c r="D13" s="10">
        <v>15</v>
      </c>
      <c r="E13" s="10">
        <v>36</v>
      </c>
      <c r="F13" s="10">
        <v>2</v>
      </c>
      <c r="G13" s="10">
        <v>1</v>
      </c>
      <c r="H13" s="11"/>
      <c r="I13" s="10">
        <f t="shared" si="0"/>
        <v>14.5</v>
      </c>
      <c r="J13" s="13">
        <f t="shared" si="1"/>
        <v>0.0555555555555556</v>
      </c>
      <c r="K13" s="13">
        <f t="shared" si="2"/>
        <v>0.0689655172413793</v>
      </c>
      <c r="L13" s="13">
        <f t="shared" si="3"/>
        <v>0.137931034482759</v>
      </c>
      <c r="M13" s="13">
        <f t="shared" si="4"/>
        <v>1.07142857142857</v>
      </c>
      <c r="N13" s="13">
        <f t="shared" si="5"/>
        <v>0.0714285714285714</v>
      </c>
      <c r="O13" s="13">
        <f t="shared" si="6"/>
        <v>2</v>
      </c>
      <c r="P13" s="3"/>
    </row>
    <row r="14" ht="30" customHeight="1" spans="1:16">
      <c r="A14" s="3"/>
      <c r="B14" s="10" t="s">
        <v>23</v>
      </c>
      <c r="C14" s="10">
        <v>15</v>
      </c>
      <c r="D14" s="10">
        <v>16</v>
      </c>
      <c r="E14" s="10">
        <v>37</v>
      </c>
      <c r="F14" s="10">
        <v>5</v>
      </c>
      <c r="G14" s="10">
        <v>4</v>
      </c>
      <c r="H14" s="11"/>
      <c r="I14" s="10">
        <f t="shared" si="0"/>
        <v>15.5</v>
      </c>
      <c r="J14" s="13">
        <f t="shared" si="1"/>
        <v>0.135135135135135</v>
      </c>
      <c r="K14" s="13">
        <f t="shared" si="2"/>
        <v>0.258064516129032</v>
      </c>
      <c r="L14" s="13">
        <f t="shared" si="3"/>
        <v>0.32258064516129</v>
      </c>
      <c r="M14" s="13">
        <f t="shared" si="4"/>
        <v>1.06666666666667</v>
      </c>
      <c r="N14" s="13">
        <f t="shared" si="5"/>
        <v>0.266666666666667</v>
      </c>
      <c r="O14" s="13">
        <f t="shared" si="6"/>
        <v>1.25</v>
      </c>
      <c r="P14" s="3"/>
    </row>
    <row r="15" ht="30" customHeight="1" spans="1:16">
      <c r="A15" s="3"/>
      <c r="B15" s="10" t="s">
        <v>24</v>
      </c>
      <c r="C15" s="10">
        <v>16</v>
      </c>
      <c r="D15" s="10">
        <v>17</v>
      </c>
      <c r="E15" s="10">
        <v>38</v>
      </c>
      <c r="F15" s="10">
        <v>4</v>
      </c>
      <c r="G15" s="10">
        <v>3</v>
      </c>
      <c r="H15" s="11"/>
      <c r="I15" s="10">
        <f t="shared" si="0"/>
        <v>16.5</v>
      </c>
      <c r="J15" s="13">
        <f t="shared" si="1"/>
        <v>0.105263157894737</v>
      </c>
      <c r="K15" s="13">
        <f t="shared" si="2"/>
        <v>0.181818181818182</v>
      </c>
      <c r="L15" s="13">
        <f t="shared" si="3"/>
        <v>0.242424242424242</v>
      </c>
      <c r="M15" s="13">
        <f t="shared" si="4"/>
        <v>1.0625</v>
      </c>
      <c r="N15" s="13">
        <f t="shared" si="5"/>
        <v>0.1875</v>
      </c>
      <c r="O15" s="13">
        <f t="shared" si="6"/>
        <v>1.33333333333333</v>
      </c>
      <c r="P15" s="3"/>
    </row>
    <row r="16" ht="30" customHeight="1" spans="1:16">
      <c r="A16" s="3"/>
      <c r="B16" s="10" t="s">
        <v>25</v>
      </c>
      <c r="C16" s="10">
        <v>18</v>
      </c>
      <c r="D16" s="10">
        <v>17</v>
      </c>
      <c r="E16" s="10">
        <v>39</v>
      </c>
      <c r="F16" s="10">
        <v>4</v>
      </c>
      <c r="G16" s="10">
        <v>5</v>
      </c>
      <c r="H16" s="11"/>
      <c r="I16" s="10">
        <f t="shared" si="0"/>
        <v>17.5</v>
      </c>
      <c r="J16" s="13">
        <f t="shared" si="1"/>
        <v>0.102564102564103</v>
      </c>
      <c r="K16" s="13">
        <f t="shared" si="2"/>
        <v>0.285714285714286</v>
      </c>
      <c r="L16" s="13">
        <f t="shared" si="3"/>
        <v>0.228571428571429</v>
      </c>
      <c r="M16" s="13">
        <f t="shared" si="4"/>
        <v>0.944444444444444</v>
      </c>
      <c r="N16" s="13">
        <f t="shared" si="5"/>
        <v>0.277777777777778</v>
      </c>
      <c r="O16" s="13">
        <f t="shared" si="6"/>
        <v>0.8</v>
      </c>
      <c r="P16" s="3"/>
    </row>
    <row r="17" spans="1:16">
      <c r="A17" s="3"/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3"/>
      <c r="N17" s="3"/>
      <c r="O17" s="3"/>
      <c r="P17" s="3"/>
    </row>
    <row r="18" spans="1:16">
      <c r="A18" s="3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  <c r="P18" s="3"/>
    </row>
    <row r="19" spans="1:16">
      <c r="A19" s="3"/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  <c r="M19" s="3"/>
      <c r="N19" s="3"/>
      <c r="O19" s="3"/>
      <c r="P19" s="3"/>
    </row>
    <row r="20" spans="1:16">
      <c r="A20" s="3"/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  <c r="N20" s="3"/>
      <c r="O20" s="3"/>
      <c r="P20" s="3"/>
    </row>
    <row r="21" spans="1:16">
      <c r="A21" s="3"/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</row>
    <row r="22" spans="1:16">
      <c r="A22" s="3"/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3"/>
      <c r="N22" s="3"/>
      <c r="O22" s="3"/>
      <c r="P22" s="3"/>
    </row>
    <row r="23" spans="1:16">
      <c r="A23" s="3"/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  <c r="M23" s="3"/>
      <c r="N23" s="3"/>
      <c r="O23" s="3"/>
      <c r="P23" s="3"/>
    </row>
  </sheetData>
  <mergeCells count="3">
    <mergeCell ref="B2:O2"/>
    <mergeCell ref="B5:G5"/>
    <mergeCell ref="I5:O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2020-10-12T06:44:00Z</dcterms:created>
  <dcterms:modified xsi:type="dcterms:W3CDTF">2023-02-01T09:56:12Z</dcterms:modified>
</cp:coreProperties>
</file>