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olors1.xml" ContentType="application/vnd.ms-office.chartcolorstyle+xml"/>
  <Override PartName="/xl/charts/colors2.xml" ContentType="application/vnd.ms-office.chartcolorstyle+xml"/>
  <Override PartName="/xl/charts/colors3.xml" ContentType="application/vnd.ms-office.chartcolorstyle+xml"/>
  <Override PartName="/xl/charts/colors4.xml" ContentType="application/vnd.ms-office.chartcolorstyle+xml"/>
  <Override PartName="/xl/charts/style1.xml" ContentType="application/vnd.ms-office.chartstyle+xml"/>
  <Override PartName="/xl/charts/style2.xml" ContentType="application/vnd.ms-office.chartstyle+xml"/>
  <Override PartName="/xl/charts/style3.xml" ContentType="application/vnd.ms-office.chartstyle+xml"/>
  <Override PartName="/xl/charts/style4.xml" ContentType="application/vnd.ms-office.chartstyl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300"/>
  </bookViews>
  <sheets>
    <sheet name="Sheet1" sheetId="1" r:id="rId1"/>
  </sheets>
  <definedNames>
    <definedName name="_xlnm.Print_Area" localSheetId="0">Sheet1!$A$1:$V$19</definedName>
  </definedNames>
  <calcPr calcId="144525"/>
</workbook>
</file>

<file path=xl/sharedStrings.xml><?xml version="1.0" encoding="utf-8"?>
<sst xmlns="http://schemas.openxmlformats.org/spreadsheetml/2006/main" count="29" uniqueCount="29">
  <si>
    <t>人力資源年終報表</t>
  </si>
  <si>
    <t xml:space="preserve"> Human resources year end report</t>
  </si>
  <si>
    <t>1月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</si>
  <si>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</si>
  <si>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</si>
  <si>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</si>
  <si>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</si>
  <si>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</si>
  <si>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</si>
  <si>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</si>
  <si>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</si>
  <si>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</si>
  <si>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</si>
  <si>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</si>
  <si>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月均值</t>
  </si>
  <si>
    <t>總人數</t>
  </si>
  <si>
    <t>工資總額</t>
  </si>
  <si>
    <t>人均工資成本</t>
  </si>
  <si>
    <t>人均工資</t>
  </si>
  <si>
    <t>招聘人數</t>
  </si>
  <si>
    <t>人均招聘</t>
  </si>
  <si>
    <t>入職人數</t>
  </si>
  <si>
    <t>人均培訓</t>
  </si>
  <si>
    <t>入職率</t>
  </si>
  <si>
    <t>招聘總成本</t>
  </si>
  <si>
    <t>人均招聘成本</t>
  </si>
  <si>
    <t>培訓人數</t>
  </si>
  <si>
    <t>培訓總成本</t>
  </si>
  <si>
    <t>人均培訓成本</t>
  </si>
</sst>
</file>

<file path=xl/styles.xml><?xml version="1.0" encoding="utf-8"?>
<styleSheet xmlns="http://schemas.openxmlformats.org/spreadsheetml/2006/main">
  <numFmts count="9">
    <numFmt numFmtId="176" formatCode="_ &quot;￥&quot;* #,##0_ ;_ &quot;￥&quot;* \-#,##0_ ;_ &quot;￥&quot;* &quot;-&quot;_ ;_ @_ "/>
    <numFmt numFmtId="177" formatCode="_ * #,##0_ ;_ * \-#,##0_ ;_ * &quot;-&quot;_ ;_ @_ "/>
    <numFmt numFmtId="178" formatCode="_ &quot;￥&quot;* #,##0.00_ ;_ &quot;￥&quot;* \-#,##0.00_ ;_ &quot;￥&quot;* &quot;-&quot;??_ ;_ @_ "/>
    <numFmt numFmtId="179" formatCode="_ * #,##0.00_ ;_ * \-#,##0.00_ ;_ * &quot;-&quot;??_ ;_ @_ "/>
    <numFmt numFmtId="180" formatCode="\¥#,##0.00;[Red]\¥\-#,##0.00"/>
    <numFmt numFmtId="181" formatCode="0_);[Red]\(0\)"/>
    <numFmt numFmtId="182" formatCode="0.00_);[Red]\(0.00\)"/>
    <numFmt numFmtId="183" formatCode="#,##0_ ;[Red]\-#,##0\ "/>
    <numFmt numFmtId="184" formatCode="#,##0_);[Red]\(#,##0\)"/>
  </numFmts>
  <fonts count="32">
    <font>
      <sz val="11"/>
      <color theme="1"/>
      <name val="等线"/>
      <charset val="134"/>
      <scheme val="minor"/>
    </font>
    <font>
      <sz val="10"/>
      <color theme="9" tint="0.399975585192419"/>
      <name val="Microsoft YaHei UI"/>
      <charset val="134"/>
    </font>
    <font>
      <sz val="10"/>
      <color theme="0" tint="-0.349986266670736"/>
      <name val="等线"/>
      <charset val="134"/>
      <scheme val="minor"/>
    </font>
    <font>
      <sz val="11"/>
      <color theme="0"/>
      <name val="等线"/>
      <charset val="134"/>
      <scheme val="minor"/>
    </font>
    <font>
      <sz val="10"/>
      <color theme="1"/>
      <name val="等线"/>
      <charset val="134"/>
      <scheme val="minor"/>
    </font>
    <font>
      <sz val="10"/>
      <color theme="0"/>
      <name val="等线"/>
      <charset val="134"/>
      <scheme val="minor"/>
    </font>
    <font>
      <b/>
      <sz val="20"/>
      <color theme="1"/>
      <name val="Microsoft YaHei UI"/>
      <charset val="134"/>
    </font>
    <font>
      <b/>
      <sz val="20"/>
      <color theme="9" tint="0.399975585192419"/>
      <name val="Microsoft YaHei UI"/>
      <charset val="134"/>
    </font>
    <font>
      <b/>
      <sz val="10"/>
      <color theme="0"/>
      <name val="等线"/>
      <charset val="134"/>
      <scheme val="minor"/>
    </font>
    <font>
      <sz val="20"/>
      <color theme="9" tint="0.399975585192419"/>
      <name val="Microsoft YaHei UI"/>
      <charset val="134"/>
    </font>
    <font>
      <b/>
      <sz val="10"/>
      <color theme="1"/>
      <name val="等线"/>
      <charset val="134"/>
      <scheme val="minor"/>
    </font>
    <font>
      <sz val="10"/>
      <color theme="3"/>
      <name val="等线"/>
      <charset val="134"/>
      <scheme val="minor"/>
    </font>
    <font>
      <sz val="10"/>
      <color theme="0"/>
      <name val="Microsoft YaHei UI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8" borderId="6" applyNumberFormat="0" applyFon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25" fillId="12" borderId="9" applyNumberFormat="0" applyAlignment="0" applyProtection="0">
      <alignment vertical="center"/>
    </xf>
    <xf numFmtId="0" fontId="26" fillId="12" borderId="5" applyNumberFormat="0" applyAlignment="0" applyProtection="0">
      <alignment vertical="center"/>
    </xf>
    <xf numFmtId="0" fontId="27" fillId="13" borderId="10" applyNumberForma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</cellStyleXfs>
  <cellXfs count="54">
    <xf numFmtId="0" fontId="0" fillId="0" borderId="0" xfId="0">
      <alignment vertical="center"/>
    </xf>
    <xf numFmtId="0" fontId="1" fillId="0" borderId="0" xfId="0" applyNumberFormat="1" applyFont="1" applyFill="1" applyAlignment="1" applyProtection="1">
      <alignment horizontal="left" indent="3"/>
    </xf>
    <xf numFmtId="0" fontId="2" fillId="0" borderId="0" xfId="0" applyNumberFormat="1" applyFont="1" applyFill="1" applyAlignment="1" applyProtection="1">
      <alignment horizontal="center" vertical="top"/>
    </xf>
    <xf numFmtId="0" fontId="3" fillId="0" borderId="0" xfId="0" applyNumberFormat="1" applyFont="1" applyFill="1" applyAlignment="1" applyProtection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/>
    </xf>
    <xf numFmtId="180" fontId="4" fillId="0" borderId="0" xfId="0" applyNumberFormat="1" applyFont="1" applyFill="1" applyAlignment="1" applyProtection="1">
      <alignment horizontal="center" vertical="center"/>
    </xf>
    <xf numFmtId="181" fontId="4" fillId="0" borderId="0" xfId="0" applyNumberFormat="1" applyFont="1" applyFill="1" applyAlignment="1" applyProtection="1">
      <alignment horizontal="center" vertical="center"/>
    </xf>
    <xf numFmtId="182" fontId="4" fillId="0" borderId="0" xfId="0" applyNumberFormat="1" applyFont="1" applyFill="1" applyAlignment="1" applyProtection="1">
      <alignment horizontal="center" vertical="center"/>
    </xf>
    <xf numFmtId="0" fontId="5" fillId="0" borderId="0" xfId="0" applyNumberFormat="1" applyFont="1" applyFill="1" applyAlignment="1" applyProtection="1">
      <alignment horizontal="center" vertical="center"/>
    </xf>
    <xf numFmtId="0" fontId="6" fillId="0" borderId="0" xfId="0" applyNumberFormat="1" applyFont="1" applyFill="1" applyAlignment="1" applyProtection="1">
      <alignment horizontal="left" indent="3"/>
    </xf>
    <xf numFmtId="0" fontId="7" fillId="0" borderId="0" xfId="0" applyNumberFormat="1" applyFont="1" applyFill="1" applyAlignment="1" applyProtection="1">
      <alignment horizontal="left" indent="3"/>
    </xf>
    <xf numFmtId="0" fontId="2" fillId="0" borderId="0" xfId="0" applyNumberFormat="1" applyFont="1" applyFill="1" applyAlignment="1" applyProtection="1">
      <alignment horizontal="left" vertical="top" indent="3"/>
    </xf>
    <xf numFmtId="0" fontId="8" fillId="2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/>
    </xf>
    <xf numFmtId="183" fontId="4" fillId="0" borderId="0" xfId="0" applyNumberFormat="1" applyFont="1" applyFill="1" applyBorder="1" applyAlignment="1" applyProtection="1">
      <alignment horizontal="center" vertical="center"/>
      <protection locked="0"/>
    </xf>
    <xf numFmtId="183" fontId="4" fillId="0" borderId="0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183" fontId="4" fillId="0" borderId="1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/>
      <protection locked="0"/>
    </xf>
    <xf numFmtId="9" fontId="4" fillId="0" borderId="0" xfId="0" applyNumberFormat="1" applyFont="1" applyFill="1" applyBorder="1" applyAlignment="1" applyProtection="1">
      <alignment horizontal="center" vertical="center"/>
    </xf>
    <xf numFmtId="184" fontId="4" fillId="0" borderId="0" xfId="0" applyNumberFormat="1" applyFont="1" applyFill="1" applyBorder="1" applyAlignment="1" applyProtection="1">
      <alignment horizontal="center" vertical="center"/>
      <protection locked="0"/>
    </xf>
    <xf numFmtId="184" fontId="4" fillId="0" borderId="0" xfId="0" applyNumberFormat="1" applyFont="1" applyFill="1" applyBorder="1" applyAlignment="1" applyProtection="1">
      <alignment horizontal="center" vertical="center"/>
    </xf>
    <xf numFmtId="183" fontId="4" fillId="0" borderId="0" xfId="0" applyNumberFormat="1" applyFont="1" applyFill="1" applyAlignment="1" applyProtection="1">
      <alignment horizontal="center" vertical="center"/>
      <protection locked="0"/>
    </xf>
    <xf numFmtId="0" fontId="4" fillId="0" borderId="2" xfId="0" applyNumberFormat="1" applyFont="1" applyFill="1" applyBorder="1" applyAlignment="1" applyProtection="1">
      <alignment horizontal="center" vertical="center"/>
    </xf>
    <xf numFmtId="180" fontId="1" fillId="0" borderId="0" xfId="0" applyNumberFormat="1" applyFont="1" applyFill="1" applyAlignment="1" applyProtection="1">
      <alignment horizontal="left" indent="3"/>
    </xf>
    <xf numFmtId="181" fontId="1" fillId="0" borderId="0" xfId="0" applyNumberFormat="1" applyFont="1" applyFill="1" applyAlignment="1" applyProtection="1">
      <alignment horizontal="left" indent="3"/>
    </xf>
    <xf numFmtId="182" fontId="1" fillId="0" borderId="0" xfId="0" applyNumberFormat="1" applyFont="1" applyFill="1" applyAlignment="1" applyProtection="1">
      <alignment horizontal="left" indent="3"/>
    </xf>
    <xf numFmtId="0" fontId="9" fillId="0" borderId="0" xfId="0" applyNumberFormat="1" applyFont="1" applyFill="1" applyAlignment="1" applyProtection="1">
      <alignment horizontal="left" indent="3"/>
    </xf>
    <xf numFmtId="180" fontId="2" fillId="0" borderId="0" xfId="0" applyNumberFormat="1" applyFont="1" applyFill="1" applyAlignment="1" applyProtection="1">
      <alignment horizontal="center" vertical="top"/>
    </xf>
    <xf numFmtId="181" fontId="2" fillId="0" borderId="0" xfId="0" applyNumberFormat="1" applyFont="1" applyFill="1" applyAlignment="1" applyProtection="1">
      <alignment horizontal="center" vertical="top"/>
    </xf>
    <xf numFmtId="182" fontId="2" fillId="0" borderId="0" xfId="0" applyNumberFormat="1" applyFont="1" applyFill="1" applyAlignment="1" applyProtection="1">
      <alignment horizontal="center" vertical="top"/>
    </xf>
    <xf numFmtId="182" fontId="8" fillId="2" borderId="0" xfId="0" applyNumberFormat="1" applyFont="1" applyFill="1" applyBorder="1" applyAlignment="1" applyProtection="1">
      <alignment horizontal="center" vertical="center"/>
    </xf>
    <xf numFmtId="183" fontId="10" fillId="0" borderId="0" xfId="0" applyNumberFormat="1" applyFont="1" applyFill="1" applyBorder="1" applyAlignment="1" applyProtection="1">
      <alignment horizontal="center" vertical="center"/>
    </xf>
    <xf numFmtId="183" fontId="10" fillId="0" borderId="1" xfId="0" applyNumberFormat="1" applyFont="1" applyFill="1" applyBorder="1" applyAlignment="1" applyProtection="1">
      <alignment horizontal="center" vertical="center"/>
    </xf>
    <xf numFmtId="9" fontId="10" fillId="0" borderId="0" xfId="0" applyNumberFormat="1" applyFont="1" applyFill="1" applyBorder="1" applyAlignment="1" applyProtection="1">
      <alignment horizontal="center" vertical="center"/>
    </xf>
    <xf numFmtId="184" fontId="10" fillId="0" borderId="0" xfId="0" applyNumberFormat="1" applyFont="1" applyFill="1" applyBorder="1" applyAlignment="1" applyProtection="1">
      <alignment horizontal="center" vertical="center"/>
    </xf>
    <xf numFmtId="180" fontId="4" fillId="0" borderId="0" xfId="0" applyNumberFormat="1" applyFont="1" applyFill="1" applyBorder="1" applyAlignment="1" applyProtection="1">
      <alignment horizontal="center" vertical="center"/>
    </xf>
    <xf numFmtId="181" fontId="4" fillId="0" borderId="0" xfId="0" applyNumberFormat="1" applyFont="1" applyFill="1" applyBorder="1" applyAlignment="1" applyProtection="1">
      <alignment horizontal="center" vertical="center"/>
    </xf>
    <xf numFmtId="182" fontId="4" fillId="0" borderId="0" xfId="0" applyNumberFormat="1" applyFont="1" applyFill="1" applyBorder="1" applyAlignment="1" applyProtection="1">
      <alignment horizontal="center" vertical="center"/>
    </xf>
    <xf numFmtId="0" fontId="11" fillId="0" borderId="2" xfId="0" applyNumberFormat="1" applyFont="1" applyFill="1" applyBorder="1" applyAlignment="1" applyProtection="1">
      <alignment horizontal="center" vertical="center"/>
    </xf>
    <xf numFmtId="180" fontId="11" fillId="0" borderId="2" xfId="0" applyNumberFormat="1" applyFont="1" applyFill="1" applyBorder="1" applyAlignment="1" applyProtection="1">
      <alignment horizontal="center" vertical="center"/>
    </xf>
    <xf numFmtId="181" fontId="11" fillId="0" borderId="2" xfId="0" applyNumberFormat="1" applyFont="1" applyFill="1" applyBorder="1" applyAlignment="1" applyProtection="1">
      <alignment horizontal="center" vertical="center"/>
    </xf>
    <xf numFmtId="182" fontId="11" fillId="0" borderId="2" xfId="0" applyNumberFormat="1" applyFont="1" applyFill="1" applyBorder="1" applyAlignment="1" applyProtection="1">
      <alignment horizontal="center" vertical="center"/>
    </xf>
    <xf numFmtId="182" fontId="11" fillId="0" borderId="3" xfId="0" applyNumberFormat="1" applyFont="1" applyFill="1" applyBorder="1" applyAlignment="1" applyProtection="1">
      <alignment horizontal="center" vertical="center"/>
    </xf>
    <xf numFmtId="0" fontId="11" fillId="0" borderId="3" xfId="0" applyNumberFormat="1" applyFont="1" applyFill="1" applyBorder="1" applyAlignment="1" applyProtection="1">
      <alignment horizontal="center" vertical="center"/>
    </xf>
    <xf numFmtId="0" fontId="4" fillId="0" borderId="3" xfId="0" applyNumberFormat="1" applyFont="1" applyFill="1" applyBorder="1" applyAlignment="1" applyProtection="1">
      <alignment horizontal="center" vertical="center"/>
    </xf>
    <xf numFmtId="182" fontId="3" fillId="0" borderId="4" xfId="0" applyNumberFormat="1" applyFont="1" applyFill="1" applyBorder="1" applyAlignment="1" applyProtection="1">
      <alignment horizontal="center" vertical="center"/>
    </xf>
    <xf numFmtId="0" fontId="3" fillId="0" borderId="4" xfId="0" applyNumberFormat="1" applyFont="1" applyFill="1" applyBorder="1" applyAlignment="1" applyProtection="1">
      <alignment horizontal="center" vertical="center"/>
    </xf>
    <xf numFmtId="0" fontId="11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12" fillId="0" borderId="0" xfId="0" applyNumberFormat="1" applyFont="1" applyFill="1" applyAlignment="1" applyProtection="1">
      <alignment horizontal="left" indent="3"/>
    </xf>
    <xf numFmtId="0" fontId="5" fillId="0" borderId="0" xfId="0" applyNumberFormat="1" applyFont="1" applyFill="1" applyAlignment="1" applyProtection="1">
      <alignment horizontal="center" vertical="top"/>
    </xf>
    <xf numFmtId="183" fontId="5" fillId="0" borderId="0" xfId="0" applyNumberFormat="1" applyFont="1" applyFill="1" applyAlignment="1" applyProtection="1">
      <alignment horizontal="center" vertical="center"/>
    </xf>
    <xf numFmtId="184" fontId="5" fillId="0" borderId="0" xfId="0" applyNumberFormat="1" applyFont="1" applyFill="1" applyAlignment="1" applyProtection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BEF"/>
      <color rgb="0033CAFF"/>
      <color rgb="00F9FBFD"/>
      <color rgb="00EFF6FB"/>
      <color rgb="00FFF9E7"/>
      <color rgb="00FFFCF3"/>
      <color rgb="00FFF7E1"/>
      <color rgb="00ECECEC"/>
      <color rgb="00FDFDFD"/>
      <color rgb="00F9F9F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zh-CN"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ea"/>
                <a:ea typeface="+mn-ea"/>
                <a:cs typeface="+mn-cs"/>
              </a:defRPr>
            </a:pPr>
            <a:r>
              <a:rPr lang="zh-CN" altLang="en-US" sz="1200" b="1"/>
              <a:t>月度工資成本對比</a:t>
            </a:r>
            <a:endParaRPr lang="zh-CN" sz="1200" b="1"/>
          </a:p>
        </c:rich>
      </c:tx>
      <c:layout>
        <c:manualLayout>
          <c:xMode val="edge"/>
          <c:yMode val="edge"/>
          <c:x val="0.104678362573099"/>
          <c:y val="0.0373831775700935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01189359213193"/>
          <c:y val="0.142102681090097"/>
          <c:w val="0.820396052040188"/>
          <c:h val="0.67997547035592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Sheet1!$B$6</c:f>
              <c:strCache>
                <c:ptCount val="1"/>
                <c:pt idx="0">
                  <c:v>工資總額</c:v>
                </c:pt>
              </c:strCache>
            </c:strRef>
          </c:tx>
          <c:spPr>
            <a:gradFill>
              <a:gsLst>
                <a:gs pos="100000">
                  <a:schemeClr val="accent6">
                    <a:lumMod val="40000"/>
                    <a:lumOff val="60000"/>
                    <a:alpha val="3000"/>
                  </a:schemeClr>
                </a:gs>
                <a:gs pos="0">
                  <a:schemeClr val="accent6">
                    <a:lumMod val="60000"/>
                    <a:lumOff val="40000"/>
                  </a:schemeClr>
                </a:gs>
              </a:gsLst>
              <a:lin ang="5400000" scaled="1"/>
            </a:gra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Sheet1!$C$4:$N$4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Sheet1!$C$6:$N$6</c:f>
              <c:numCache>
                <c:formatCode>#,##0_ ;[Red]\-#,##0\ </c:formatCode>
                <c:ptCount val="12"/>
                <c:pt idx="0">
                  <c:v>151800</c:v>
                </c:pt>
                <c:pt idx="1">
                  <c:v>142000</c:v>
                </c:pt>
                <c:pt idx="2">
                  <c:v>264000</c:v>
                </c:pt>
                <c:pt idx="3">
                  <c:v>215000</c:v>
                </c:pt>
                <c:pt idx="4">
                  <c:v>272900</c:v>
                </c:pt>
                <c:pt idx="5">
                  <c:v>215600</c:v>
                </c:pt>
                <c:pt idx="6">
                  <c:v>278000</c:v>
                </c:pt>
                <c:pt idx="7">
                  <c:v>229000</c:v>
                </c:pt>
                <c:pt idx="8">
                  <c:v>264000</c:v>
                </c:pt>
                <c:pt idx="9">
                  <c:v>292000</c:v>
                </c:pt>
                <c:pt idx="10">
                  <c:v>315000</c:v>
                </c:pt>
                <c:pt idx="11">
                  <c:v>268780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4820800"/>
        <c:axId val="244814976"/>
      </c:barChart>
      <c:lineChart>
        <c:grouping val="standard"/>
        <c:varyColors val="0"/>
        <c:ser>
          <c:idx val="1"/>
          <c:order val="1"/>
          <c:tx>
            <c:strRef>
              <c:f>Sheet1!$B$7</c:f>
              <c:strCache>
                <c:ptCount val="1"/>
                <c:pt idx="0">
                  <c:v>人均工資成本</c:v>
                </c:pt>
              </c:strCache>
            </c:strRef>
          </c:tx>
          <c:spPr>
            <a:ln w="28575" cap="rnd">
              <a:solidFill>
                <a:schemeClr val="accent6">
                  <a:lumMod val="20000"/>
                  <a:lumOff val="80000"/>
                </a:schemeClr>
              </a:solidFill>
              <a:round/>
            </a:ln>
            <a:effectLst/>
          </c:spPr>
          <c:marker>
            <c:symbol val="none"/>
          </c:marker>
          <c:dLbls>
            <c:delete val="1"/>
          </c:dLbls>
          <c:cat>
            <c:strRef>
              <c:f>Sheet1!$C$4:$N$4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Sheet1!$C$7:$N$7</c:f>
              <c:numCache>
                <c:formatCode>#,##0_ ;[Red]\-#,##0\ </c:formatCode>
                <c:ptCount val="12"/>
                <c:pt idx="0">
                  <c:v>3229.78723404255</c:v>
                </c:pt>
                <c:pt idx="1">
                  <c:v>4733.33333333333</c:v>
                </c:pt>
                <c:pt idx="2">
                  <c:v>4400</c:v>
                </c:pt>
                <c:pt idx="3">
                  <c:v>2866.66666666667</c:v>
                </c:pt>
                <c:pt idx="4">
                  <c:v>3411.25</c:v>
                </c:pt>
                <c:pt idx="5">
                  <c:v>3368.75</c:v>
                </c:pt>
                <c:pt idx="6">
                  <c:v>3971.42857142857</c:v>
                </c:pt>
                <c:pt idx="7">
                  <c:v>3523.07692307692</c:v>
                </c:pt>
                <c:pt idx="8">
                  <c:v>4400</c:v>
                </c:pt>
                <c:pt idx="9">
                  <c:v>3650</c:v>
                </c:pt>
                <c:pt idx="10">
                  <c:v>3705.88235294118</c:v>
                </c:pt>
                <c:pt idx="11">
                  <c:v>3839.71428571429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0"/>
        <c:smooth val="1"/>
        <c:axId val="244804160"/>
        <c:axId val="244828288"/>
      </c:lineChart>
      <c:catAx>
        <c:axId val="2448208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ea"/>
                <a:ea typeface="+mn-ea"/>
                <a:cs typeface="+mn-cs"/>
              </a:defRPr>
            </a:pPr>
          </a:p>
        </c:txPr>
        <c:crossAx val="244814976"/>
        <c:crosses val="autoZero"/>
        <c:auto val="1"/>
        <c:lblAlgn val="ctr"/>
        <c:lblOffset val="100"/>
        <c:noMultiLvlLbl val="0"/>
      </c:catAx>
      <c:valAx>
        <c:axId val="244814976"/>
        <c:scaling>
          <c:orientation val="minMax"/>
        </c:scaling>
        <c:delete val="0"/>
        <c:axPos val="l"/>
        <c:numFmt formatCode="#,##0_ ;[Red]\-#,##0\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bg1"/>
                </a:solidFill>
                <a:latin typeface="+mn-ea"/>
                <a:ea typeface="+mn-ea"/>
                <a:cs typeface="+mn-cs"/>
              </a:defRPr>
            </a:pPr>
          </a:p>
        </c:txPr>
        <c:crossAx val="244820800"/>
        <c:crosses val="autoZero"/>
        <c:crossBetween val="between"/>
      </c:valAx>
      <c:catAx>
        <c:axId val="2448041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ea"/>
                <a:ea typeface="+mn-ea"/>
                <a:cs typeface="+mn-cs"/>
              </a:defRPr>
            </a:pPr>
          </a:p>
        </c:txPr>
        <c:crossAx val="244828288"/>
        <c:crosses val="autoZero"/>
        <c:auto val="1"/>
        <c:lblAlgn val="ctr"/>
        <c:lblOffset val="100"/>
        <c:noMultiLvlLbl val="0"/>
      </c:catAx>
      <c:valAx>
        <c:axId val="244828288"/>
        <c:scaling>
          <c:orientation val="minMax"/>
        </c:scaling>
        <c:delete val="0"/>
        <c:axPos val="r"/>
        <c:numFmt formatCode="#,##0_ ;[Red]\-#,##0\ 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bg1"/>
                </a:solidFill>
                <a:latin typeface="+mn-ea"/>
                <a:ea typeface="+mn-ea"/>
                <a:cs typeface="+mn-cs"/>
              </a:defRPr>
            </a:pPr>
          </a:p>
        </c:txPr>
        <c:crossAx val="244804160"/>
        <c:crosses val="max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80399502693742"/>
          <c:y val="0.0380651016753747"/>
          <c:w val="0.466900584795322"/>
          <c:h val="0.10631294919910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zh-CN"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ea"/>
              <a:ea typeface="+mn-ea"/>
              <a:cs typeface="+mn-cs"/>
            </a:defRPr>
          </a:pPr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>
          <a:latin typeface="+mn-ea"/>
          <a:ea typeface="+mn-ea"/>
        </a:defRPr>
      </a:pPr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zh-CN"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ea"/>
                <a:ea typeface="+mn-ea"/>
                <a:cs typeface="+mn-cs"/>
              </a:defRPr>
            </a:pPr>
            <a:r>
              <a:rPr lang="zh-CN" altLang="en-US" sz="1200" b="1"/>
              <a:t>月度入職人數對比</a:t>
            </a:r>
            <a:endParaRPr lang="zh-CN" sz="1200" b="1"/>
          </a:p>
        </c:rich>
      </c:tx>
      <c:layout>
        <c:manualLayout>
          <c:xMode val="edge"/>
          <c:yMode val="edge"/>
          <c:x val="0.077816924344311"/>
          <c:y val="0.063164114535934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0662197685059483"/>
          <c:y val="0.201382486280124"/>
          <c:w val="0.885964139540029"/>
          <c:h val="0.61291180311003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Sheet1!$B$5</c:f>
              <c:strCache>
                <c:ptCount val="1"/>
                <c:pt idx="0">
                  <c:v>總人數</c:v>
                </c:pt>
              </c:strCache>
            </c:strRef>
          </c:tx>
          <c:spPr>
            <a:gradFill>
              <a:gsLst>
                <a:gs pos="100000">
                  <a:schemeClr val="accent6">
                    <a:lumMod val="40000"/>
                    <a:lumOff val="60000"/>
                    <a:alpha val="3000"/>
                  </a:schemeClr>
                </a:gs>
                <a:gs pos="0">
                  <a:schemeClr val="accent6">
                    <a:lumMod val="60000"/>
                    <a:lumOff val="40000"/>
                  </a:schemeClr>
                </a:gs>
              </a:gsLst>
              <a:lin ang="5400000" scaled="1"/>
            </a:gra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Sheet1!$C$4:$N$4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Sheet1!$C$5:$N$5</c:f>
              <c:numCache>
                <c:formatCode>#,##0_ ;[Red]\-#,##0\ </c:formatCode>
                <c:ptCount val="12"/>
                <c:pt idx="0">
                  <c:v>47</c:v>
                </c:pt>
                <c:pt idx="1">
                  <c:v>30</c:v>
                </c:pt>
                <c:pt idx="2">
                  <c:v>60</c:v>
                </c:pt>
                <c:pt idx="3">
                  <c:v>75</c:v>
                </c:pt>
                <c:pt idx="4">
                  <c:v>80</c:v>
                </c:pt>
                <c:pt idx="5">
                  <c:v>64</c:v>
                </c:pt>
                <c:pt idx="6">
                  <c:v>70</c:v>
                </c:pt>
                <c:pt idx="7">
                  <c:v>65</c:v>
                </c:pt>
                <c:pt idx="8">
                  <c:v>60</c:v>
                </c:pt>
                <c:pt idx="9">
                  <c:v>80</c:v>
                </c:pt>
                <c:pt idx="10">
                  <c:v>85</c:v>
                </c:pt>
                <c:pt idx="11">
                  <c:v>70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5557952"/>
        <c:axId val="245562112"/>
      </c:barChart>
      <c:lineChart>
        <c:grouping val="standard"/>
        <c:varyColors val="0"/>
        <c:ser>
          <c:idx val="1"/>
          <c:order val="1"/>
          <c:tx>
            <c:strRef>
              <c:f>Sheet1!$B$10</c:f>
              <c:strCache>
                <c:ptCount val="1"/>
                <c:pt idx="0">
                  <c:v>入職人數</c:v>
                </c:pt>
              </c:strCache>
            </c:strRef>
          </c:tx>
          <c:spPr>
            <a:ln w="28575" cap="rnd">
              <a:solidFill>
                <a:schemeClr val="accent6">
                  <a:lumMod val="20000"/>
                  <a:lumOff val="80000"/>
                </a:schemeClr>
              </a:solidFill>
              <a:round/>
            </a:ln>
            <a:effectLst/>
          </c:spPr>
          <c:marker>
            <c:symbol val="none"/>
          </c:marker>
          <c:dLbls>
            <c:delete val="1"/>
          </c:dLbls>
          <c:cat>
            <c:strRef>
              <c:f>Sheet1!$C$4:$N$4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Sheet1!$C$10:$N$10</c:f>
              <c:numCache>
                <c:formatCode>General</c:formatCode>
                <c:ptCount val="12"/>
                <c:pt idx="0">
                  <c:v>2</c:v>
                </c:pt>
                <c:pt idx="1">
                  <c:v>1</c:v>
                </c:pt>
                <c:pt idx="2">
                  <c:v>10</c:v>
                </c:pt>
                <c:pt idx="3">
                  <c:v>20</c:v>
                </c:pt>
                <c:pt idx="4">
                  <c:v>5</c:v>
                </c:pt>
                <c:pt idx="5">
                  <c:v>15</c:v>
                </c:pt>
                <c:pt idx="6" c:formatCode="#,##0_ ;[Red]\-#,##0\ ">
                  <c:v>30</c:v>
                </c:pt>
                <c:pt idx="7" c:formatCode="#,##0_ ;[Red]\-#,##0\ ">
                  <c:v>35</c:v>
                </c:pt>
                <c:pt idx="8" c:formatCode="#,##0_ ;[Red]\-#,##0\ ">
                  <c:v>28</c:v>
                </c:pt>
                <c:pt idx="9" c:formatCode="#,##0_ ;[Red]\-#,##0\ ">
                  <c:v>24</c:v>
                </c:pt>
                <c:pt idx="10" c:formatCode="#,##0_ ;[Red]\-#,##0\ ">
                  <c:v>10</c:v>
                </c:pt>
                <c:pt idx="11" c:formatCode="#,##0_ ;[Red]\-#,##0\ ">
                  <c:v>13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0"/>
        <c:smooth val="0"/>
        <c:axId val="245557952"/>
        <c:axId val="245562112"/>
      </c:lineChart>
      <c:catAx>
        <c:axId val="2455579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ea"/>
                <a:ea typeface="+mn-ea"/>
                <a:cs typeface="+mn-cs"/>
              </a:defRPr>
            </a:pPr>
          </a:p>
        </c:txPr>
        <c:crossAx val="245562112"/>
        <c:crosses val="autoZero"/>
        <c:auto val="1"/>
        <c:lblAlgn val="ctr"/>
        <c:lblOffset val="100"/>
        <c:noMultiLvlLbl val="0"/>
      </c:catAx>
      <c:valAx>
        <c:axId val="245562112"/>
        <c:scaling>
          <c:orientation val="minMax"/>
        </c:scaling>
        <c:delete val="0"/>
        <c:axPos val="l"/>
        <c:numFmt formatCode="#,##0_ ;[Red]\-#,##0\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bg1"/>
                </a:solidFill>
                <a:latin typeface="+mn-ea"/>
                <a:ea typeface="+mn-ea"/>
                <a:cs typeface="+mn-cs"/>
              </a:defRPr>
            </a:pPr>
          </a:p>
        </c:txPr>
        <c:crossAx val="2455579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92498326097417"/>
          <c:y val="0.086982926814566"/>
          <c:w val="0.352897127010155"/>
          <c:h val="0.10885637587129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zh-CN"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ea"/>
              <a:ea typeface="+mn-ea"/>
              <a:cs typeface="+mn-cs"/>
            </a:defRPr>
          </a:pPr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>
          <a:latin typeface="+mn-ea"/>
          <a:ea typeface="+mn-ea"/>
        </a:defRPr>
      </a:pPr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zh-CN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ea"/>
                <a:ea typeface="+mn-ea"/>
                <a:cs typeface="+mn-cs"/>
              </a:defRPr>
            </a:pPr>
            <a:r>
              <a:rPr lang="zh-CN" altLang="en-US" sz="1200" b="1"/>
              <a:t>總成本分佈</a:t>
            </a:r>
            <a:endParaRPr lang="zh-CN" sz="1200" b="1"/>
          </a:p>
        </c:rich>
      </c:tx>
      <c:layout>
        <c:manualLayout>
          <c:xMode val="edge"/>
          <c:yMode val="edge"/>
          <c:x val="0.136154355779886"/>
          <c:y val="0.0645161290322581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0573673330932633"/>
          <c:y val="0.245555837778342"/>
          <c:w val="0.496152445830042"/>
          <c:h val="0.703811700956735"/>
        </c:manualLayout>
      </c:layout>
      <c:pieChart>
        <c:varyColors val="1"/>
        <c:ser>
          <c:idx val="0"/>
          <c:order val="0"/>
          <c:spPr/>
          <c:explosion val="0"/>
          <c:dPt>
            <c:idx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delete val="1"/>
          </c:dLbls>
          <c:cat>
            <c:strRef>
              <c:f>Sheet1!$Z$4:$Z$6</c:f>
              <c:strCache>
                <c:ptCount val="3"/>
                <c:pt idx="0">
                  <c:v>工資總額</c:v>
                </c:pt>
                <c:pt idx="1">
                  <c:v>招聘總成本</c:v>
                </c:pt>
                <c:pt idx="2">
                  <c:v>培訓總成本</c:v>
                </c:pt>
              </c:strCache>
            </c:strRef>
          </c:cat>
          <c:val>
            <c:numRef>
              <c:f>Sheet1!$AA$4:$AA$6</c:f>
              <c:numCache>
                <c:formatCode>#,##0_ ;[Red]\-#,##0\ </c:formatCode>
                <c:ptCount val="3"/>
                <c:pt idx="0">
                  <c:v>2908080</c:v>
                </c:pt>
                <c:pt idx="1">
                  <c:v>247260</c:v>
                </c:pt>
                <c:pt idx="2">
                  <c:v>315100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621035312187271"/>
          <c:y val="0.383059295007479"/>
          <c:w val="0.328964588336175"/>
          <c:h val="0.45206615302119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zh-CN"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ea"/>
              <a:ea typeface="+mn-ea"/>
              <a:cs typeface="+mn-cs"/>
            </a:defRPr>
          </a:pPr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>
          <a:latin typeface="+mn-ea"/>
          <a:ea typeface="+mn-ea"/>
        </a:defRPr>
      </a:pPr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zh-CN"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ea"/>
                <a:ea typeface="+mn-ea"/>
                <a:cs typeface="+mn-cs"/>
              </a:defRPr>
            </a:pPr>
            <a:r>
              <a:rPr lang="zh-CN" altLang="en-US" sz="1200" b="1"/>
              <a:t>人均成本分佈</a:t>
            </a:r>
            <a:endParaRPr lang="zh-CN" sz="1200" b="1"/>
          </a:p>
        </c:rich>
      </c:tx>
      <c:layout>
        <c:manualLayout>
          <c:xMode val="edge"/>
          <c:yMode val="edge"/>
          <c:x val="0.0844153571712627"/>
          <c:y val="0.0573476378812757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034828828214655"/>
          <c:y val="0.238387244440355"/>
          <c:w val="0.572477985706332"/>
          <c:h val="0.710980322873975"/>
        </c:manualLayout>
      </c:layout>
      <c:pieChart>
        <c:varyColors val="1"/>
        <c:ser>
          <c:idx val="0"/>
          <c:order val="0"/>
          <c:spPr/>
          <c:explosion val="0"/>
          <c:dPt>
            <c:idx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delete val="1"/>
          </c:dLbls>
          <c:cat>
            <c:strRef>
              <c:f>Sheet1!$Z$8:$Z$10</c:f>
              <c:strCache>
                <c:ptCount val="3"/>
                <c:pt idx="0">
                  <c:v>人均工資</c:v>
                </c:pt>
                <c:pt idx="1">
                  <c:v>人均招聘</c:v>
                </c:pt>
                <c:pt idx="2">
                  <c:v>人均培訓</c:v>
                </c:pt>
              </c:strCache>
            </c:strRef>
          </c:cat>
          <c:val>
            <c:numRef>
              <c:f>Sheet1!$AA$8:$AA$10</c:f>
              <c:numCache>
                <c:formatCode>#,##0_ ;[Red]\-#,##0\ </c:formatCode>
                <c:ptCount val="3"/>
                <c:pt idx="0">
                  <c:v>3758.32411393363</c:v>
                </c:pt>
                <c:pt idx="1" c:formatCode="#,##0_);[Red]\(#,##0\)">
                  <c:v>2287.44772588523</c:v>
                </c:pt>
                <c:pt idx="2">
                  <c:v>479.874272241919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6948063310268"/>
          <c:y val="0.404565007442211"/>
          <c:w val="0.420923293679199"/>
          <c:h val="0.43772898838428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zh-CN"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ea"/>
              <a:ea typeface="+mn-ea"/>
              <a:cs typeface="+mn-cs"/>
            </a:defRPr>
          </a:pPr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>
          <a:latin typeface="+mn-ea"/>
          <a:ea typeface="+mn-ea"/>
        </a:defRPr>
      </a:pPr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4" Type="http://schemas.openxmlformats.org/officeDocument/2006/relationships/chart" Target="../charts/chart4.xml"/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38099</xdr:colOff>
      <xdr:row>1</xdr:row>
      <xdr:rowOff>76201</xdr:rowOff>
    </xdr:from>
    <xdr:to>
      <xdr:col>1</xdr:col>
      <xdr:colOff>200025</xdr:colOff>
      <xdr:row>2</xdr:row>
      <xdr:rowOff>152400</xdr:rowOff>
    </xdr:to>
    <xdr:sp>
      <xdr:nvSpPr>
        <xdr:cNvPr id="8" name="矩形 7"/>
        <xdr:cNvSpPr/>
      </xdr:nvSpPr>
      <xdr:spPr>
        <a:xfrm>
          <a:off x="337820" y="266700"/>
          <a:ext cx="162560" cy="495300"/>
        </a:xfrm>
        <a:prstGeom prst="rect">
          <a:avLst/>
        </a:prstGeom>
        <a:solidFill>
          <a:schemeClr val="accent6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22</xdr:col>
      <xdr:colOff>466726</xdr:colOff>
      <xdr:row>2</xdr:row>
      <xdr:rowOff>304800</xdr:rowOff>
    </xdr:from>
    <xdr:to>
      <xdr:col>34</xdr:col>
      <xdr:colOff>428626</xdr:colOff>
      <xdr:row>8</xdr:row>
      <xdr:rowOff>38101</xdr:rowOff>
    </xdr:to>
    <xdr:grpSp>
      <xdr:nvGrpSpPr>
        <xdr:cNvPr id="11" name="組合 10"/>
        <xdr:cNvGrpSpPr/>
      </xdr:nvGrpSpPr>
      <xdr:grpSpPr>
        <a:xfrm>
          <a:off x="13253720" y="914400"/>
          <a:ext cx="7368540" cy="1907540"/>
          <a:chOff x="9353551" y="923925"/>
          <a:chExt cx="6773158" cy="1609822"/>
        </a:xfrm>
      </xdr:grpSpPr>
      <xdr:sp>
        <xdr:nvSpPr>
          <xdr:cNvPr id="12" name="文本框 11"/>
          <xdr:cNvSpPr txBox="1"/>
        </xdr:nvSpPr>
        <xdr:spPr>
          <a:xfrm>
            <a:off x="9353551" y="923925"/>
            <a:ext cx="6648449" cy="1183218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altLang="zh-CN" sz="1000" b="0" i="0" u="none" strike="noStrike">
                <a:solidFill>
                  <a:schemeClr val="dk1"/>
                </a:solidFill>
                <a:effectLst/>
                <a:latin typeface="+mn-ea"/>
                <a:ea typeface="+mn-ea"/>
                <a:cs typeface="+mn-cs"/>
              </a:rPr>
              <a:t>1. 本表主要用於銷售部門進行年終/定期財務報表與分析；</a:t>
            </a:r>
            <a:endParaRPr lang="en-US" altLang="zh-CN" sz="1000" b="0" i="0" u="none" strike="noStrike">
              <a:solidFill>
                <a:schemeClr val="dk1"/>
              </a:solidFill>
              <a:effectLst/>
              <a:latin typeface="+mn-ea"/>
              <a:ea typeface="+mn-ea"/>
              <a:cs typeface="+mn-cs"/>
            </a:endParaRPr>
          </a:p>
          <a:p>
            <a:endParaRPr lang="en-US" altLang="zh-CN" sz="1000" b="0" i="0" u="none" strike="noStrike">
              <a:solidFill>
                <a:schemeClr val="dk1"/>
              </a:solidFill>
              <a:effectLst/>
              <a:latin typeface="+mn-ea"/>
              <a:ea typeface="+mn-ea"/>
              <a:cs typeface="+mn-cs"/>
            </a:endParaRPr>
          </a:p>
          <a:p>
            <a:r>
              <a:rPr lang="en-US" altLang="zh-CN" sz="1000" b="0" i="0" u="none" strike="noStrike">
                <a:solidFill>
                  <a:schemeClr val="dk1"/>
                </a:solidFill>
                <a:effectLst/>
                <a:latin typeface="+mn-ea"/>
                <a:ea typeface="+mn-ea"/>
                <a:cs typeface="+mn-cs"/>
              </a:rPr>
              <a:t>2. 使用時請按順序填寫人數、工資總額、招聘人數、入職人數、招聘成本、培訓人數、培訓成本等資料，表格將自動更新相關資料及圖表；</a:t>
            </a:r>
            <a:endParaRPr lang="en-US" altLang="zh-CN" sz="1000" b="0" i="0" u="none" strike="noStrike">
              <a:solidFill>
                <a:schemeClr val="dk1"/>
              </a:solidFill>
              <a:effectLst/>
              <a:latin typeface="+mn-ea"/>
              <a:ea typeface="+mn-ea"/>
              <a:cs typeface="+mn-cs"/>
            </a:endParaRPr>
          </a:p>
          <a:p>
            <a:endParaRPr lang="en-US" altLang="zh-CN" sz="1000" b="0" i="0" u="none" strike="noStrike">
              <a:solidFill>
                <a:schemeClr val="dk1"/>
              </a:solidFill>
              <a:effectLst/>
              <a:latin typeface="+mn-ea"/>
              <a:ea typeface="+mn-ea"/>
              <a:cs typeface="+mn-cs"/>
            </a:endParaRPr>
          </a:p>
          <a:p>
            <a:r>
              <a:rPr lang="en-US" altLang="zh-CN" sz="1000" b="0" i="0" u="none" strike="noStrike">
                <a:solidFill>
                  <a:schemeClr val="dk1"/>
                </a:solidFill>
                <a:effectLst/>
                <a:latin typeface="+mn-ea"/>
                <a:ea typeface="+mn-ea"/>
                <a:cs typeface="+mn-cs"/>
              </a:rPr>
              <a:t>3. 為避免表格公式遭破壞，“報表”已被加密保護，如需調整內建式，可點選“審閱→撤銷工作表保護”即可解除（密碼為空）；</a:t>
            </a:r>
            <a:endParaRPr lang="en-US" altLang="zh-CN" sz="1000" b="0" i="0" u="none" strike="noStrike">
              <a:solidFill>
                <a:schemeClr val="dk1"/>
              </a:solidFill>
              <a:effectLst/>
              <a:latin typeface="+mn-ea"/>
              <a:ea typeface="+mn-ea"/>
              <a:cs typeface="+mn-cs"/>
            </a:endParaRPr>
          </a:p>
          <a:p>
            <a:endParaRPr lang="en-US" altLang="zh-CN" sz="1000" b="0" i="0" u="none" strike="noStrike">
              <a:solidFill>
                <a:schemeClr val="dk1"/>
              </a:solidFill>
              <a:effectLst/>
              <a:latin typeface="+mn-ea"/>
              <a:ea typeface="+mn-ea"/>
              <a:cs typeface="+mn-cs"/>
            </a:endParaRPr>
          </a:p>
          <a:p>
            <a:r>
              <a:rPr lang="en-US" altLang="zh-CN" sz="1000" b="0" i="0" u="none" strike="noStrike">
                <a:solidFill>
                  <a:schemeClr val="dk1"/>
                </a:solidFill>
                <a:effectLst/>
                <a:latin typeface="+mn-ea"/>
                <a:ea typeface="+mn-ea"/>
                <a:cs typeface="+mn-cs"/>
              </a:rPr>
              <a:t>4. 表格已預設為A4版面，可直接列印； 　 　 　 　 </a:t>
            </a:r>
            <a:endParaRPr lang="en-US" altLang="zh-CN" sz="1000" b="0" i="0" u="none" strike="noStrike">
              <a:solidFill>
                <a:schemeClr val="dk1"/>
              </a:solidFill>
              <a:effectLst/>
              <a:latin typeface="+mn-ea"/>
              <a:ea typeface="+mn-ea"/>
              <a:cs typeface="+mn-cs"/>
            </a:endParaRPr>
          </a:p>
        </xdr:txBody>
      </xdr:sp>
      <xdr:sp>
        <xdr:nvSpPr>
          <xdr:cNvPr id="13" name="文本框 12"/>
          <xdr:cNvSpPr txBox="1"/>
        </xdr:nvSpPr>
        <xdr:spPr>
          <a:xfrm>
            <a:off x="14640809" y="2152746"/>
            <a:ext cx="1485900" cy="3810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zh-CN" altLang="zh-CN" sz="1000" b="0" i="0">
                <a:solidFill>
                  <a:schemeClr val="bg1">
                    <a:lumMod val="50000"/>
                  </a:schemeClr>
                </a:solidFill>
                <a:effectLst/>
                <a:latin typeface="+mn-lt"/>
                <a:ea typeface="+mn-ea"/>
                <a:cs typeface="+mn-cs"/>
              </a:rPr>
              <a:t>（本說明文字不被列印）</a:t>
            </a:r>
            <a:r>
              <a:rPr lang="zh-CN" altLang="en-US" sz="1000">
                <a:solidFill>
                  <a:srgbClr val="7F7F7F"/>
                </a:solidFill>
                <a:effectLst/>
                <a:latin typeface="Calibri" panose="020F0502020204030204"/>
                <a:ea typeface="Calibri" panose="020F0502020204030204"/>
                <a:cs typeface="Calibri" panose="020F0502020204030204"/>
                <a:sym typeface="Calibri" panose="020F0502020204030204"/>
              </a:rPr>
              <a:t> </a:t>
            </a:r>
            <a:endParaRPr lang="zh-CN" altLang="en-US" sz="1000">
              <a:solidFill>
                <a:srgbClr val="7F7F7F"/>
              </a:solidFill>
              <a:effectLst/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endParaRPr>
          </a:p>
        </xdr:txBody>
      </xdr:sp>
    </xdr:grpSp>
    <xdr:clientData/>
  </xdr:twoCellAnchor>
  <xdr:twoCellAnchor>
    <xdr:from>
      <xdr:col>14</xdr:col>
      <xdr:colOff>495300</xdr:colOff>
      <xdr:row>8</xdr:row>
      <xdr:rowOff>66675</xdr:rowOff>
    </xdr:from>
    <xdr:to>
      <xdr:col>22</xdr:col>
      <xdr:colOff>66675</xdr:colOff>
      <xdr:row>13</xdr:row>
      <xdr:rowOff>200025</xdr:rowOff>
    </xdr:to>
    <xdr:graphicFrame>
      <xdr:nvGraphicFramePr>
        <xdr:cNvPr id="2" name="圖表 1"/>
        <xdr:cNvGraphicFramePr/>
      </xdr:nvGraphicFramePr>
      <xdr:xfrm>
        <a:off x="8009255" y="2850515"/>
        <a:ext cx="4844415" cy="203835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647700</xdr:colOff>
      <xdr:row>13</xdr:row>
      <xdr:rowOff>133351</xdr:rowOff>
    </xdr:from>
    <xdr:to>
      <xdr:col>21</xdr:col>
      <xdr:colOff>571501</xdr:colOff>
      <xdr:row>18</xdr:row>
      <xdr:rowOff>352425</xdr:rowOff>
    </xdr:to>
    <xdr:graphicFrame>
      <xdr:nvGraphicFramePr>
        <xdr:cNvPr id="14" name="圖表 13"/>
        <xdr:cNvGraphicFramePr/>
      </xdr:nvGraphicFramePr>
      <xdr:xfrm>
        <a:off x="8161655" y="4822190"/>
        <a:ext cx="4579620" cy="199580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166687</xdr:colOff>
      <xdr:row>3</xdr:row>
      <xdr:rowOff>0</xdr:rowOff>
    </xdr:from>
    <xdr:to>
      <xdr:col>18</xdr:col>
      <xdr:colOff>374792</xdr:colOff>
      <xdr:row>7</xdr:row>
      <xdr:rowOff>247650</xdr:rowOff>
    </xdr:to>
    <xdr:graphicFrame>
      <xdr:nvGraphicFramePr>
        <xdr:cNvPr id="15" name="圖表 14"/>
        <xdr:cNvGraphicFramePr/>
      </xdr:nvGraphicFramePr>
      <xdr:xfrm>
        <a:off x="8409305" y="942975"/>
        <a:ext cx="2283460" cy="177165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18</xdr:col>
      <xdr:colOff>371475</xdr:colOff>
      <xdr:row>2</xdr:row>
      <xdr:rowOff>333374</xdr:rowOff>
    </xdr:from>
    <xdr:to>
      <xdr:col>21</xdr:col>
      <xdr:colOff>514350</xdr:colOff>
      <xdr:row>7</xdr:row>
      <xdr:rowOff>247650</xdr:rowOff>
    </xdr:to>
    <xdr:graphicFrame>
      <xdr:nvGraphicFramePr>
        <xdr:cNvPr id="16" name="圖表 15"/>
        <xdr:cNvGraphicFramePr/>
      </xdr:nvGraphicFramePr>
      <xdr:xfrm>
        <a:off x="10689590" y="942340"/>
        <a:ext cx="1994535" cy="177228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A99"/>
  <sheetViews>
    <sheetView showGridLines="0" showZeros="0" tabSelected="1" workbookViewId="0">
      <selection activeCell="C9" sqref="C9"/>
    </sheetView>
  </sheetViews>
  <sheetFormatPr defaultColWidth="9" defaultRowHeight="18" customHeight="1"/>
  <cols>
    <col min="1" max="1" width="4.37962962962963" style="4" customWidth="1"/>
    <col min="2" max="2" width="13.6296296296296" style="4" customWidth="1"/>
    <col min="3" max="10" width="7.62962962962963" style="4" customWidth="1"/>
    <col min="11" max="12" width="7.62962962962963" style="5" customWidth="1"/>
    <col min="13" max="14" width="7.62962962962963" style="6" customWidth="1"/>
    <col min="15" max="15" width="10.6296296296296" style="7" customWidth="1"/>
    <col min="16" max="17" width="10.6296296296296" style="4" customWidth="1"/>
    <col min="18" max="23" width="9" style="4" customWidth="1"/>
    <col min="24" max="25" width="9" style="4"/>
    <col min="26" max="27" width="9" style="8"/>
    <col min="28" max="16384" width="9" style="4"/>
  </cols>
  <sheetData>
    <row r="1" ht="15" customHeight="1"/>
    <row r="2" s="1" customFormat="1" ht="33" customHeight="1" spans="2:27">
      <c r="B2" s="9" t="s">
        <v>0</v>
      </c>
      <c r="C2" s="10"/>
      <c r="D2" s="10"/>
      <c r="E2" s="10"/>
      <c r="F2" s="10"/>
      <c r="G2" s="10"/>
      <c r="H2" s="10"/>
      <c r="K2" s="24"/>
      <c r="L2" s="24"/>
      <c r="M2" s="25"/>
      <c r="N2" s="25"/>
      <c r="O2" s="26"/>
      <c r="P2" s="27"/>
      <c r="Q2" s="27"/>
      <c r="Z2" s="50"/>
      <c r="AA2" s="50"/>
    </row>
    <row r="3" s="2" customFormat="1" ht="26.25" customHeight="1" spans="2:27">
      <c r="B3" s="11" t="s">
        <v>1</v>
      </c>
      <c r="K3" s="28"/>
      <c r="L3" s="28"/>
      <c r="M3" s="29"/>
      <c r="N3" s="29"/>
      <c r="O3" s="30"/>
      <c r="Z3" s="51"/>
      <c r="AA3" s="51"/>
    </row>
    <row r="4" ht="30" customHeight="1" spans="2:27">
      <c r="B4" s="12"/>
      <c r="C4" s="12" t="s">
        <v>2</v>
      </c>
      <c r="D4" s="12" t="s">
        <v>3</v>
      </c>
      <c r="E4" s="12" t="s">
        <v>4</v>
      </c>
      <c r="F4" s="12" t="s">
        <v>5</v>
      </c>
      <c r="G4" s="12" t="s">
        <v>6</v>
      </c>
      <c r="H4" s="12" t="s">
        <v>7</v>
      </c>
      <c r="I4" s="12" t="s">
        <v>8</v>
      </c>
      <c r="J4" s="12" t="s">
        <v>9</v>
      </c>
      <c r="K4" s="12" t="s">
        <v>10</v>
      </c>
      <c r="L4" s="12" t="s">
        <v>11</v>
      </c>
      <c r="M4" s="12" t="s">
        <v>12</v>
      </c>
      <c r="N4" s="12" t="s">
        <v>13</v>
      </c>
      <c r="O4" s="31" t="s">
        <v>14</v>
      </c>
      <c r="Z4" s="8" t="str">
        <f>B6</f>
        <v>工資總額</v>
      </c>
      <c r="AA4" s="52">
        <f>SUM(C6:N6)</f>
        <v>2908080</v>
      </c>
    </row>
    <row r="5" ht="30" customHeight="1" spans="2:27">
      <c r="B5" s="13" t="s">
        <v>15</v>
      </c>
      <c r="C5" s="14">
        <v>47</v>
      </c>
      <c r="D5" s="14">
        <v>30</v>
      </c>
      <c r="E5" s="14">
        <v>60</v>
      </c>
      <c r="F5" s="14">
        <v>75</v>
      </c>
      <c r="G5" s="14">
        <v>80</v>
      </c>
      <c r="H5" s="14">
        <v>64</v>
      </c>
      <c r="I5" s="14">
        <v>70</v>
      </c>
      <c r="J5" s="14">
        <v>65</v>
      </c>
      <c r="K5" s="14">
        <v>60</v>
      </c>
      <c r="L5" s="14">
        <v>80</v>
      </c>
      <c r="M5" s="14">
        <v>85</v>
      </c>
      <c r="N5" s="14">
        <v>70</v>
      </c>
      <c r="O5" s="32">
        <f>AVERAGE(C5:N5)</f>
        <v>65.5</v>
      </c>
      <c r="Z5" s="8" t="str">
        <f>B12</f>
        <v>招聘總成本</v>
      </c>
      <c r="AA5" s="52">
        <f>SUM(C12:N12)</f>
        <v>247260</v>
      </c>
    </row>
    <row r="6" ht="30" customHeight="1" spans="2:27">
      <c r="B6" s="13" t="s">
        <v>16</v>
      </c>
      <c r="C6" s="14">
        <v>151800</v>
      </c>
      <c r="D6" s="14">
        <v>142000</v>
      </c>
      <c r="E6" s="14">
        <v>264000</v>
      </c>
      <c r="F6" s="14">
        <v>215000</v>
      </c>
      <c r="G6" s="14">
        <v>272900</v>
      </c>
      <c r="H6" s="14">
        <v>215600</v>
      </c>
      <c r="I6" s="14">
        <v>278000</v>
      </c>
      <c r="J6" s="14">
        <v>229000</v>
      </c>
      <c r="K6" s="14">
        <v>264000</v>
      </c>
      <c r="L6" s="14">
        <v>292000</v>
      </c>
      <c r="M6" s="14">
        <v>315000</v>
      </c>
      <c r="N6" s="14">
        <v>268780</v>
      </c>
      <c r="O6" s="32">
        <f t="shared" ref="O6:O7" si="0">AVERAGE(C6:N6)</f>
        <v>242340</v>
      </c>
      <c r="Z6" s="8" t="str">
        <f>B16</f>
        <v>培訓總成本</v>
      </c>
      <c r="AA6" s="52">
        <f>SUM(C16:N16)</f>
        <v>315100</v>
      </c>
    </row>
    <row r="7" ht="30" customHeight="1" spans="2:15">
      <c r="B7" s="13" t="s">
        <v>17</v>
      </c>
      <c r="C7" s="15">
        <f t="shared" ref="C7:N7" si="1">C6/C5</f>
        <v>3229.78723404255</v>
      </c>
      <c r="D7" s="15">
        <f t="shared" si="1"/>
        <v>4733.33333333333</v>
      </c>
      <c r="E7" s="15">
        <f t="shared" si="1"/>
        <v>4400</v>
      </c>
      <c r="F7" s="15">
        <f t="shared" si="1"/>
        <v>2866.66666666667</v>
      </c>
      <c r="G7" s="15">
        <f t="shared" si="1"/>
        <v>3411.25</v>
      </c>
      <c r="H7" s="15">
        <f t="shared" si="1"/>
        <v>3368.75</v>
      </c>
      <c r="I7" s="15">
        <f t="shared" si="1"/>
        <v>3971.42857142857</v>
      </c>
      <c r="J7" s="15">
        <f t="shared" si="1"/>
        <v>3523.07692307692</v>
      </c>
      <c r="K7" s="15">
        <f t="shared" si="1"/>
        <v>4400</v>
      </c>
      <c r="L7" s="15">
        <f t="shared" si="1"/>
        <v>3650</v>
      </c>
      <c r="M7" s="15">
        <f t="shared" si="1"/>
        <v>3705.88235294118</v>
      </c>
      <c r="N7" s="15">
        <f t="shared" si="1"/>
        <v>3839.71428571429</v>
      </c>
      <c r="O7" s="32">
        <f t="shared" si="0"/>
        <v>3758.32411393363</v>
      </c>
    </row>
    <row r="8" ht="24.95" customHeight="1" spans="2:27">
      <c r="B8" s="16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33"/>
      <c r="Z8" s="8" t="s">
        <v>18</v>
      </c>
      <c r="AA8" s="52">
        <f>O7</f>
        <v>3758.32411393363</v>
      </c>
    </row>
    <row r="9" ht="30" customHeight="1" spans="2:27">
      <c r="B9" s="13" t="s">
        <v>19</v>
      </c>
      <c r="C9" s="18">
        <v>10</v>
      </c>
      <c r="D9" s="18">
        <v>2</v>
      </c>
      <c r="E9" s="18">
        <v>16</v>
      </c>
      <c r="F9" s="18">
        <v>26</v>
      </c>
      <c r="G9" s="18">
        <v>30</v>
      </c>
      <c r="H9" s="18">
        <v>35</v>
      </c>
      <c r="I9" s="14">
        <v>48</v>
      </c>
      <c r="J9" s="14">
        <v>85</v>
      </c>
      <c r="K9" s="14">
        <v>60</v>
      </c>
      <c r="L9" s="14">
        <v>40</v>
      </c>
      <c r="M9" s="14">
        <v>28</v>
      </c>
      <c r="N9" s="14">
        <v>31</v>
      </c>
      <c r="O9" s="32">
        <f>AVERAGE(C9:N9)</f>
        <v>34.25</v>
      </c>
      <c r="Z9" s="8" t="s">
        <v>20</v>
      </c>
      <c r="AA9" s="53">
        <f>O13</f>
        <v>2287.44772588523</v>
      </c>
    </row>
    <row r="10" ht="30" customHeight="1" spans="2:27">
      <c r="B10" s="13" t="s">
        <v>21</v>
      </c>
      <c r="C10" s="18">
        <v>2</v>
      </c>
      <c r="D10" s="18">
        <v>1</v>
      </c>
      <c r="E10" s="18">
        <v>10</v>
      </c>
      <c r="F10" s="18">
        <v>20</v>
      </c>
      <c r="G10" s="18">
        <v>5</v>
      </c>
      <c r="H10" s="18">
        <v>15</v>
      </c>
      <c r="I10" s="14">
        <v>30</v>
      </c>
      <c r="J10" s="14">
        <v>35</v>
      </c>
      <c r="K10" s="14">
        <v>28</v>
      </c>
      <c r="L10" s="14">
        <v>24</v>
      </c>
      <c r="M10" s="14">
        <v>10</v>
      </c>
      <c r="N10" s="14">
        <v>13</v>
      </c>
      <c r="O10" s="32">
        <f t="shared" ref="O10:O13" si="2">AVERAGE(C10:N10)</f>
        <v>16.0833333333333</v>
      </c>
      <c r="Z10" s="8" t="s">
        <v>22</v>
      </c>
      <c r="AA10" s="52">
        <f>O17</f>
        <v>479.874272241919</v>
      </c>
    </row>
    <row r="11" ht="30" customHeight="1" spans="2:15">
      <c r="B11" s="13" t="s">
        <v>23</v>
      </c>
      <c r="C11" s="19">
        <f>C10/C9</f>
        <v>0.2</v>
      </c>
      <c r="D11" s="19">
        <f t="shared" ref="D11:N11" si="3">D10/D9</f>
        <v>0.5</v>
      </c>
      <c r="E11" s="19">
        <f t="shared" si="3"/>
        <v>0.625</v>
      </c>
      <c r="F11" s="19">
        <f t="shared" si="3"/>
        <v>0.769230769230769</v>
      </c>
      <c r="G11" s="19">
        <f t="shared" si="3"/>
        <v>0.166666666666667</v>
      </c>
      <c r="H11" s="19">
        <f t="shared" si="3"/>
        <v>0.428571428571429</v>
      </c>
      <c r="I11" s="19">
        <f t="shared" si="3"/>
        <v>0.625</v>
      </c>
      <c r="J11" s="19">
        <f t="shared" si="3"/>
        <v>0.411764705882353</v>
      </c>
      <c r="K11" s="19">
        <f t="shared" si="3"/>
        <v>0.466666666666667</v>
      </c>
      <c r="L11" s="19">
        <f t="shared" si="3"/>
        <v>0.6</v>
      </c>
      <c r="M11" s="19">
        <f t="shared" si="3"/>
        <v>0.357142857142857</v>
      </c>
      <c r="N11" s="19">
        <f t="shared" si="3"/>
        <v>0.419354838709677</v>
      </c>
      <c r="O11" s="34">
        <f t="shared" si="2"/>
        <v>0.464116494405868</v>
      </c>
    </row>
    <row r="12" ht="30" customHeight="1" spans="2:15">
      <c r="B12" s="13" t="s">
        <v>24</v>
      </c>
      <c r="C12" s="20">
        <v>15800</v>
      </c>
      <c r="D12" s="20">
        <v>3570</v>
      </c>
      <c r="E12" s="20">
        <v>15000</v>
      </c>
      <c r="F12" s="20">
        <v>18000</v>
      </c>
      <c r="G12" s="20">
        <v>26000</v>
      </c>
      <c r="H12" s="20">
        <v>16000</v>
      </c>
      <c r="I12" s="20">
        <v>24000</v>
      </c>
      <c r="J12" s="20">
        <v>37000</v>
      </c>
      <c r="K12" s="20">
        <v>30000</v>
      </c>
      <c r="L12" s="20">
        <v>24690</v>
      </c>
      <c r="M12" s="20">
        <v>21400</v>
      </c>
      <c r="N12" s="20">
        <v>15800</v>
      </c>
      <c r="O12" s="35">
        <f t="shared" si="2"/>
        <v>20605</v>
      </c>
    </row>
    <row r="13" ht="30" customHeight="1" spans="2:15">
      <c r="B13" s="13" t="s">
        <v>25</v>
      </c>
      <c r="C13" s="21">
        <f>C12/C10</f>
        <v>7900</v>
      </c>
      <c r="D13" s="21">
        <f t="shared" ref="D13:N13" si="4">D12/D10</f>
        <v>3570</v>
      </c>
      <c r="E13" s="21">
        <f t="shared" si="4"/>
        <v>1500</v>
      </c>
      <c r="F13" s="21">
        <f t="shared" si="4"/>
        <v>900</v>
      </c>
      <c r="G13" s="21">
        <f t="shared" si="4"/>
        <v>5200</v>
      </c>
      <c r="H13" s="21">
        <f t="shared" si="4"/>
        <v>1066.66666666667</v>
      </c>
      <c r="I13" s="21">
        <f t="shared" si="4"/>
        <v>800</v>
      </c>
      <c r="J13" s="21">
        <f t="shared" si="4"/>
        <v>1057.14285714286</v>
      </c>
      <c r="K13" s="21">
        <f t="shared" si="4"/>
        <v>1071.42857142857</v>
      </c>
      <c r="L13" s="21">
        <f t="shared" si="4"/>
        <v>1028.75</v>
      </c>
      <c r="M13" s="21">
        <f t="shared" si="4"/>
        <v>2140</v>
      </c>
      <c r="N13" s="21">
        <f t="shared" si="4"/>
        <v>1215.38461538462</v>
      </c>
      <c r="O13" s="35">
        <f t="shared" si="2"/>
        <v>2287.44772588523</v>
      </c>
    </row>
    <row r="14" ht="24.95" customHeight="1" spans="2:15">
      <c r="B14" s="16"/>
      <c r="C14" s="16"/>
      <c r="D14" s="16"/>
      <c r="E14" s="16"/>
      <c r="F14" s="16"/>
      <c r="G14" s="16"/>
      <c r="H14" s="16"/>
      <c r="I14" s="17"/>
      <c r="J14" s="17"/>
      <c r="K14" s="17"/>
      <c r="L14" s="17"/>
      <c r="M14" s="17"/>
      <c r="N14" s="17"/>
      <c r="O14" s="33"/>
    </row>
    <row r="15" ht="30" customHeight="1" spans="2:15">
      <c r="B15" s="13" t="s">
        <v>26</v>
      </c>
      <c r="C15" s="18">
        <v>30</v>
      </c>
      <c r="D15" s="18">
        <v>18</v>
      </c>
      <c r="E15" s="18">
        <v>50</v>
      </c>
      <c r="F15" s="18">
        <v>70</v>
      </c>
      <c r="G15" s="18">
        <v>70</v>
      </c>
      <c r="H15" s="18">
        <v>60</v>
      </c>
      <c r="I15" s="14">
        <v>55</v>
      </c>
      <c r="J15" s="14">
        <v>34</v>
      </c>
      <c r="K15" s="14">
        <v>60</v>
      </c>
      <c r="L15" s="14">
        <v>70</v>
      </c>
      <c r="M15" s="14">
        <v>75</v>
      </c>
      <c r="N15" s="14">
        <v>65</v>
      </c>
      <c r="O15" s="32">
        <f>AVERAGE(C15:N15)</f>
        <v>54.75</v>
      </c>
    </row>
    <row r="16" ht="30" customHeight="1" spans="2:15">
      <c r="B16" s="4" t="s">
        <v>27</v>
      </c>
      <c r="C16" s="22">
        <v>12500</v>
      </c>
      <c r="D16" s="22">
        <v>10000</v>
      </c>
      <c r="E16" s="22">
        <v>26800</v>
      </c>
      <c r="F16" s="22">
        <v>36400</v>
      </c>
      <c r="G16" s="22">
        <v>34500</v>
      </c>
      <c r="H16" s="22">
        <v>28900</v>
      </c>
      <c r="I16" s="22">
        <v>24000</v>
      </c>
      <c r="J16" s="22">
        <v>15000</v>
      </c>
      <c r="K16" s="22">
        <v>27000</v>
      </c>
      <c r="L16" s="22">
        <v>35000</v>
      </c>
      <c r="M16" s="22">
        <v>35000</v>
      </c>
      <c r="N16" s="22">
        <v>30000</v>
      </c>
      <c r="O16" s="32">
        <f t="shared" ref="O16:O17" si="5">AVERAGE(C16:N16)</f>
        <v>26258.3333333333</v>
      </c>
    </row>
    <row r="17" ht="30" customHeight="1" spans="1:15">
      <c r="A17" s="8"/>
      <c r="B17" s="13" t="s">
        <v>28</v>
      </c>
      <c r="C17" s="15">
        <f>C16/C15</f>
        <v>416.666666666667</v>
      </c>
      <c r="D17" s="15">
        <f t="shared" ref="D17:N17" si="6">D16/D15</f>
        <v>555.555555555556</v>
      </c>
      <c r="E17" s="15">
        <f t="shared" si="6"/>
        <v>536</v>
      </c>
      <c r="F17" s="15">
        <f t="shared" si="6"/>
        <v>520</v>
      </c>
      <c r="G17" s="15">
        <f t="shared" si="6"/>
        <v>492.857142857143</v>
      </c>
      <c r="H17" s="15">
        <f t="shared" si="6"/>
        <v>481.666666666667</v>
      </c>
      <c r="I17" s="15">
        <f t="shared" si="6"/>
        <v>436.363636363636</v>
      </c>
      <c r="J17" s="15">
        <f t="shared" si="6"/>
        <v>441.176470588235</v>
      </c>
      <c r="K17" s="15">
        <f t="shared" si="6"/>
        <v>450</v>
      </c>
      <c r="L17" s="15">
        <f t="shared" si="6"/>
        <v>500</v>
      </c>
      <c r="M17" s="15">
        <f t="shared" si="6"/>
        <v>466.666666666667</v>
      </c>
      <c r="N17" s="15">
        <f t="shared" si="6"/>
        <v>461.538461538462</v>
      </c>
      <c r="O17" s="32">
        <f t="shared" si="5"/>
        <v>479.874272241919</v>
      </c>
    </row>
    <row r="18" ht="24.95" customHeight="1" spans="1:15">
      <c r="A18" s="8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33"/>
    </row>
    <row r="19" ht="30" customHeight="1" spans="1:15">
      <c r="A19" s="8"/>
      <c r="B19" s="13"/>
      <c r="C19" s="13"/>
      <c r="D19" s="13"/>
      <c r="E19" s="13"/>
      <c r="F19" s="13"/>
      <c r="G19" s="13"/>
      <c r="H19" s="13"/>
      <c r="I19" s="13"/>
      <c r="J19" s="13"/>
      <c r="K19" s="36"/>
      <c r="L19" s="36"/>
      <c r="M19" s="37"/>
      <c r="N19" s="37"/>
      <c r="O19" s="38"/>
    </row>
    <row r="20" ht="30" customHeight="1"/>
    <row r="21" ht="30" customHeight="1" spans="1:17">
      <c r="A21" s="8"/>
      <c r="P21" s="13"/>
      <c r="Q21" s="13"/>
    </row>
    <row r="22" ht="30" customHeight="1" spans="1:17">
      <c r="A22" s="8"/>
      <c r="B22" s="23"/>
      <c r="C22" s="23"/>
      <c r="D22" s="23"/>
      <c r="E22" s="23"/>
      <c r="F22" s="23"/>
      <c r="G22" s="23"/>
      <c r="H22" s="23"/>
      <c r="I22" s="39"/>
      <c r="J22" s="39"/>
      <c r="K22" s="40"/>
      <c r="L22" s="40"/>
      <c r="M22" s="41"/>
      <c r="N22" s="41"/>
      <c r="O22" s="42"/>
      <c r="P22" s="39"/>
      <c r="Q22" s="48"/>
    </row>
    <row r="23" ht="24" customHeight="1" spans="15:17">
      <c r="O23" s="43"/>
      <c r="P23" s="44"/>
      <c r="Q23" s="48"/>
    </row>
    <row r="24" ht="24" customHeight="1" spans="15:17">
      <c r="O24" s="43"/>
      <c r="P24" s="45"/>
      <c r="Q24" s="13"/>
    </row>
    <row r="25" ht="24" customHeight="1" spans="15:17">
      <c r="O25" s="43"/>
      <c r="P25" s="44"/>
      <c r="Q25" s="48"/>
    </row>
    <row r="26" ht="24" customHeight="1" spans="15:17">
      <c r="O26" s="43"/>
      <c r="P26" s="44"/>
      <c r="Q26" s="48"/>
    </row>
    <row r="27" s="3" customFormat="1" ht="24" customHeight="1" spans="15:17">
      <c r="O27" s="46"/>
      <c r="P27" s="47"/>
      <c r="Q27" s="49"/>
    </row>
    <row r="28" ht="24" customHeight="1"/>
    <row r="29" ht="24" customHeight="1"/>
    <row r="30" ht="24" customHeight="1"/>
    <row r="31" ht="24" customHeight="1"/>
    <row r="32" ht="24" customHeight="1"/>
    <row r="33" ht="24" customHeight="1"/>
    <row r="34" ht="24" customHeight="1"/>
    <row r="35" ht="24" customHeight="1"/>
    <row r="36" ht="24" customHeight="1"/>
    <row r="37" ht="24" customHeight="1"/>
    <row r="38" ht="24" customHeight="1"/>
    <row r="39" ht="24" customHeight="1"/>
    <row r="40" ht="24" customHeight="1"/>
    <row r="41" ht="24" customHeight="1"/>
    <row r="42" ht="24" customHeight="1"/>
    <row r="43" ht="24" customHeight="1"/>
    <row r="44" ht="24" customHeight="1"/>
    <row r="45" ht="24" customHeight="1"/>
    <row r="46" ht="24" customHeight="1"/>
    <row r="47" ht="24" customHeight="1"/>
    <row r="48" ht="24" customHeight="1"/>
    <row r="49" ht="24" customHeight="1"/>
    <row r="50" ht="24" customHeight="1"/>
    <row r="51" ht="24" customHeight="1"/>
    <row r="52" ht="24" customHeight="1"/>
    <row r="53" ht="24" customHeight="1"/>
    <row r="54" ht="24" customHeight="1"/>
    <row r="55" ht="24" customHeight="1"/>
    <row r="56" ht="24" customHeight="1"/>
    <row r="57" ht="24" customHeight="1"/>
    <row r="58" ht="24" customHeight="1"/>
    <row r="59" ht="24" customHeight="1"/>
    <row r="60" ht="24" customHeight="1"/>
    <row r="61" ht="24" customHeight="1"/>
    <row r="62" ht="24" customHeight="1"/>
    <row r="63" ht="24" customHeight="1"/>
    <row r="64" ht="24" customHeight="1"/>
    <row r="65" ht="24" customHeight="1"/>
    <row r="66" ht="24" customHeight="1"/>
    <row r="67" ht="24" customHeight="1"/>
    <row r="68" ht="24" customHeight="1"/>
    <row r="69" ht="24" customHeight="1"/>
    <row r="70" ht="24" customHeight="1"/>
    <row r="71" ht="24" customHeight="1"/>
    <row r="72" ht="24" customHeight="1"/>
    <row r="73" ht="24" customHeight="1"/>
    <row r="74" ht="24" customHeight="1"/>
    <row r="75" ht="24" customHeight="1"/>
    <row r="76" ht="24" customHeight="1"/>
    <row r="77" ht="24" customHeight="1"/>
    <row r="78" ht="24" customHeight="1"/>
    <row r="79" ht="24" customHeight="1"/>
    <row r="80" ht="24" customHeight="1"/>
    <row r="81" ht="24" customHeight="1"/>
    <row r="82" ht="24" customHeight="1"/>
    <row r="83" ht="24" customHeight="1"/>
    <row r="84" ht="24" customHeight="1"/>
    <row r="85" ht="24" customHeight="1"/>
    <row r="86" ht="24" customHeight="1"/>
    <row r="87" ht="24" customHeight="1"/>
    <row r="88" ht="24" customHeight="1"/>
    <row r="89" ht="24" customHeight="1"/>
    <row r="90" ht="24" customHeight="1"/>
    <row r="91" ht="24" customHeight="1"/>
    <row r="92" ht="24" customHeight="1"/>
    <row r="93" ht="24" customHeight="1"/>
    <row r="94" ht="24" customHeight="1"/>
    <row r="95" ht="24" customHeight="1"/>
    <row r="96" ht="24" customHeight="1"/>
    <row r="97" ht="24" customHeight="1"/>
    <row r="98" ht="24" customHeight="1"/>
    <row r="99" ht="24" customHeight="1"/>
  </sheetData>
  <sheetProtection selectLockedCells="1"/>
  <pageMargins left="0.196850393700787" right="0.196850393700787" top="0.393700787401575" bottom="0.393700787401575" header="0.31496062992126" footer="0.31496062992126"/>
  <pageSetup paperSize="9" scale="75" fitToHeight="0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簡報雲PPT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簡報雲PPT</dc:creator>
  <cp:lastModifiedBy>簡報雲PPT</cp:lastModifiedBy>
  <dcterms:created xsi:type="dcterms:W3CDTF">2020-06-03T07:52:00Z</dcterms:created>
  <cp:lastPrinted>2021-01-01T04:34:00Z</cp:lastPrinted>
  <dcterms:modified xsi:type="dcterms:W3CDTF">2023-02-01T09:57:10Z</dcterms:modified>
</cp:coreProperties>
</file>