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資料資訊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<sst xmlns="http://schemas.openxmlformats.org/spreadsheetml/2006/main" count="66" uniqueCount="59">
  <si>
    <t>人力資源分析</t>
  </si>
  <si>
    <t>員工總數</t>
  </si>
  <si>
    <t>離職人數</t>
  </si>
  <si>
    <t>入職人數</t>
  </si>
  <si>
    <t>人力資源資訊表</t>
  </si>
  <si>
    <t>性別</t>
  </si>
  <si>
    <t>人數</t>
  </si>
  <si>
    <t>佔比</t>
  </si>
  <si>
    <t>年齡</t>
  </si>
  <si>
    <t>員工結構</t>
  </si>
  <si>
    <t>男</t>
  </si>
  <si>
    <t>25歲以下</t>
  </si>
  <si>
    <t>正式員工</t>
  </si>
  <si>
    <t>女</t>
  </si>
  <si>
    <t>25-30</t>
  </si>
  <si>
    <t>實習員工</t>
  </si>
  <si>
    <t>30-35</t>
  </si>
  <si>
    <t>臨時員工</t>
  </si>
  <si>
    <t>學歷</t>
  </si>
  <si>
    <t>35-40</t>
  </si>
  <si>
    <t>其他</t>
  </si>
  <si>
    <t>小學</t>
  </si>
  <si>
    <t>40-45</t>
  </si>
  <si>
    <t>初中</t>
  </si>
  <si>
    <t>45-50</t>
  </si>
  <si>
    <t>高中</t>
  </si>
  <si>
    <t>50-55</t>
  </si>
  <si>
    <t>大專</t>
  </si>
  <si>
    <t>55歲以上</t>
  </si>
  <si>
    <t>本科</t>
  </si>
  <si>
    <t>研究生</t>
  </si>
  <si>
    <t>博士</t>
  </si>
  <si>
    <t>部門名稱</t>
  </si>
  <si>
    <t>平均工資</t>
  </si>
  <si>
    <t>月份</t>
  </si>
  <si>
    <t>入職人數</t>
  </si>
  <si>
    <t>離職人數</t>
  </si>
  <si>
    <t>銷售部</t>
  </si>
  <si>
    <t>1月份</t>
  </si>
  <si>
    <t>人事部</t>
  </si>
  <si>
    <t>2月份</t>
  </si>
  <si>
    <t>資訊部</t>
  </si>
  <si>
    <t>3月份</t>
  </si>
  <si>
    <t>技術部</t>
  </si>
  <si>
    <t>4月份</t>
  </si>
  <si>
    <t>工程部</t>
  </si>
  <si>
    <t>5月份</t>
  </si>
  <si>
    <t>市場部</t>
  </si>
  <si>
    <t>6月份</t>
  </si>
  <si>
    <t>產品部</t>
  </si>
  <si>
    <t>7月份</t>
  </si>
  <si>
    <t>客服部</t>
  </si>
  <si>
    <t>8月份</t>
  </si>
  <si>
    <t>後勤部</t>
  </si>
  <si>
    <t>9月份</t>
  </si>
  <si>
    <t>10月份</t>
  </si>
  <si>
    <t>11月份</t>
  </si>
  <si>
    <t>12月份</t>
  </si>
  <si>
    <t>合計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</si>
</sst>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4"/>
      <color theme="1"/>
      <name val="微软雅黑"/>
      <charset val="134"/>
    </font>
    <font>
      <b/>
      <sz val="12"/>
      <color theme="0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24"/>
      <color theme="0"/>
      <name val="微软雅黑"/>
      <charset val="134"/>
    </font>
    <font>
      <b/>
      <sz val="14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6B2B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0" fontId="1" fillId="0" borderId="4" xfId="1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0" fontId="1" fillId="0" borderId="0" xfId="11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5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6B85B"/>
      <color rgb="0076B2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資料資訊表!$D$4</c:f>
              <c:strCache>
                <c:ptCount val="1"/>
                <c:pt idx="0">
                  <c:v>佔比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6B85B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explosion val="0"/>
            <c:spPr>
              <a:solidFill>
                <a:srgbClr val="76B2B7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Arial Black" panose="020B0A04020102020204" charset="0"/>
                    <a:ea typeface="Arial Black" panose="020B0A04020102020204" charset="0"/>
                    <a:cs typeface="Arial Black" panose="020B0A04020102020204" charset="0"/>
                    <a:sym typeface="Arial Black" panose="020B0A04020102020204" charset="0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資料資訊表!$B$5:$B$6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資料資訊表!$D$5:$D$6</c:f>
              <c:numCache>
                <c:formatCode>0.00%</c:formatCode>
                <c:ptCount val="2"/>
                <c:pt idx="0">
                  <c:v>0.688073394495413</c:v>
                </c:pt>
                <c:pt idx="1">
                  <c:v>0.311926605504587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charset="0"/>
              <a:ea typeface="Arial Black" panose="020B0A04020102020204" charset="0"/>
              <a:cs typeface="Arial Black" panose="020B0A04020102020204" charset="0"/>
              <a:sym typeface="Arial Black" panose="020B0A040201020202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Arial Black" panose="020B0A04020102020204" charset="0"/>
          <a:ea typeface="Arial Black" panose="020B0A04020102020204" charset="0"/>
          <a:cs typeface="Arial Black" panose="020B0A04020102020204" charset="0"/>
          <a:sym typeface="Arial Black" panose="020B0A04020102020204" charset="0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425"/>
          <c:y val="0.0715041119394155"/>
          <c:w val="0.826222222222222"/>
          <c:h val="0.689675925925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資料資訊表!$C$8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76B2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資料資訊表!$B$9:$B$15</c:f>
              <c:strCache>
                <c:ptCount val="7"/>
                <c:pt idx="0">
                  <c:v>小學</c:v>
                </c:pt>
                <c:pt idx="1">
                  <c:v>初中</c:v>
                </c:pt>
                <c:pt idx="2">
                  <c:v>高中</c:v>
                </c:pt>
                <c:pt idx="3">
                  <c:v>大專</c:v>
                </c:pt>
                <c:pt idx="4">
                  <c:v>本科</c:v>
                </c:pt>
                <c:pt idx="5">
                  <c:v>研究生</c:v>
                </c:pt>
                <c:pt idx="6">
                  <c:v>博士</c:v>
                </c:pt>
              </c:strCache>
            </c:strRef>
          </c:cat>
          <c:val>
            <c:numRef>
              <c:f>資料資訊表!$C$9:$C$15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52</c:v>
                </c:pt>
                <c:pt idx="4">
                  <c:v>31</c:v>
                </c:pt>
                <c:pt idx="5">
                  <c:v>10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6481499"/>
        <c:axId val="453180645"/>
      </c:barChart>
      <c:lineChart>
        <c:grouping val="standard"/>
        <c:varyColors val="0"/>
        <c:ser>
          <c:idx val="1"/>
          <c:order val="1"/>
          <c:tx>
            <c:strRef>
              <c:f>資料資訊表!$D$8</c:f>
              <c:strCache>
                <c:ptCount val="1"/>
                <c:pt idx="0">
                  <c:v>佔比</c:v>
                </c:pt>
              </c:strCache>
            </c:strRef>
          </c:tx>
          <c:spPr>
            <a:ln w="28575" cap="rnd">
              <a:solidFill>
                <a:srgbClr val="F6B85B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bg1">
                  <a:lumMod val="85000"/>
                </a:schemeClr>
              </a:solidFill>
              <a:ln w="6350">
                <a:solidFill>
                  <a:srgbClr val="F6B85B"/>
                </a:solidFill>
              </a:ln>
              <a:effectLst/>
            </c:spPr>
          </c:marker>
          <c:dLbls>
            <c:delete val="1"/>
          </c:dLbls>
          <c:cat>
            <c:strRef>
              <c:f>資料資訊表!$B$9:$B$15</c:f>
              <c:strCache>
                <c:ptCount val="7"/>
                <c:pt idx="0">
                  <c:v>小學</c:v>
                </c:pt>
                <c:pt idx="1">
                  <c:v>初中</c:v>
                </c:pt>
                <c:pt idx="2">
                  <c:v>高中</c:v>
                </c:pt>
                <c:pt idx="3">
                  <c:v>大專</c:v>
                </c:pt>
                <c:pt idx="4">
                  <c:v>本科</c:v>
                </c:pt>
                <c:pt idx="5">
                  <c:v>研究生</c:v>
                </c:pt>
                <c:pt idx="6">
                  <c:v>博士</c:v>
                </c:pt>
              </c:strCache>
            </c:strRef>
          </c:cat>
          <c:val>
            <c:numRef>
              <c:f>資料資訊表!$D$9:$D$15</c:f>
              <c:numCache>
                <c:formatCode>0.00%</c:formatCode>
                <c:ptCount val="7"/>
                <c:pt idx="0">
                  <c:v>0.018348623853211</c:v>
                </c:pt>
                <c:pt idx="1">
                  <c:v>0.0458715596330275</c:v>
                </c:pt>
                <c:pt idx="2">
                  <c:v>0.0642201834862385</c:v>
                </c:pt>
                <c:pt idx="3">
                  <c:v>0.477064220183486</c:v>
                </c:pt>
                <c:pt idx="4">
                  <c:v>0.284403669724771</c:v>
                </c:pt>
                <c:pt idx="5">
                  <c:v>0.0917431192660551</c:v>
                </c:pt>
                <c:pt idx="6">
                  <c:v>0.018348623853211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532523272"/>
        <c:axId val="64997880"/>
      </c:lineChart>
      <c:catAx>
        <c:axId val="4864814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53180645"/>
        <c:crosses val="autoZero"/>
        <c:auto val="1"/>
        <c:lblAlgn val="ctr"/>
        <c:lblOffset val="100"/>
        <c:noMultiLvlLbl val="0"/>
      </c:catAx>
      <c:valAx>
        <c:axId val="45318064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86481499"/>
        <c:crosses val="autoZero"/>
        <c:crossBetween val="between"/>
      </c:valAx>
      <c:catAx>
        <c:axId val="532523272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4997880"/>
        <c:crosses val="autoZero"/>
        <c:auto val="1"/>
        <c:lblAlgn val="ctr"/>
        <c:lblOffset val="100"/>
        <c:noMultiLvlLbl val="0"/>
      </c:catAx>
      <c:valAx>
        <c:axId val="6499788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532523272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資料資訊表!$C$17</c:f>
              <c:strCache>
                <c:ptCount val="1"/>
                <c:pt idx="0">
                  <c:v>平均工資</c:v>
                </c:pt>
              </c:strCache>
            </c:strRef>
          </c:tx>
          <c:spPr>
            <a:solidFill>
              <a:srgbClr val="76B2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資料資訊表!$B$18:$B$26</c:f>
              <c:strCache>
                <c:ptCount val="9"/>
                <c:pt idx="0">
                  <c:v>銷售部</c:v>
                </c:pt>
                <c:pt idx="1">
                  <c:v>人事部</c:v>
                </c:pt>
                <c:pt idx="2">
                  <c:v>資訊部</c:v>
                </c:pt>
                <c:pt idx="3">
                  <c:v>技術部</c:v>
                </c:pt>
                <c:pt idx="4">
                  <c:v>工程部</c:v>
                </c:pt>
                <c:pt idx="5">
                  <c:v>市場部</c:v>
                </c:pt>
                <c:pt idx="6">
                  <c:v>產品部</c:v>
                </c:pt>
                <c:pt idx="7">
                  <c:v>客服部</c:v>
                </c:pt>
                <c:pt idx="8">
                  <c:v>後勤部</c:v>
                </c:pt>
              </c:strCache>
            </c:strRef>
          </c:cat>
          <c:val>
            <c:numRef>
              <c:f>資料資訊表!$C$18:$C$26</c:f>
              <c:numCache>
                <c:formatCode>_ * #,##0.00_ ;_ * \-#,##0.00_ ;_ * "-"??_ ;_ @_ </c:formatCode>
                <c:ptCount val="9"/>
                <c:pt idx="0">
                  <c:v>5200</c:v>
                </c:pt>
                <c:pt idx="1">
                  <c:v>5500</c:v>
                </c:pt>
                <c:pt idx="2">
                  <c:v>3200</c:v>
                </c:pt>
                <c:pt idx="3">
                  <c:v>4000</c:v>
                </c:pt>
                <c:pt idx="4">
                  <c:v>5500</c:v>
                </c:pt>
                <c:pt idx="5">
                  <c:v>5200</c:v>
                </c:pt>
                <c:pt idx="6">
                  <c:v>5800</c:v>
                </c:pt>
                <c:pt idx="7">
                  <c:v>2300</c:v>
                </c:pt>
                <c:pt idx="8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0"/>
        <c:axId val="476722326"/>
        <c:axId val="695593276"/>
      </c:barChart>
      <c:catAx>
        <c:axId val="476722326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95593276"/>
        <c:crosses val="autoZero"/>
        <c:auto val="1"/>
        <c:lblAlgn val="ctr"/>
        <c:lblOffset val="100"/>
        <c:noMultiLvlLbl val="0"/>
      </c:catAx>
      <c:valAx>
        <c:axId val="695593276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7672232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資料資訊表!$D$17</c:f>
              <c:strCache>
                <c:ptCount val="1"/>
                <c:pt idx="0">
                  <c:v>佔比</c:v>
                </c:pt>
              </c:strCache>
            </c:strRef>
          </c:tx>
          <c:spPr>
            <a:ln w="28575" cap="rnd">
              <a:solidFill>
                <a:srgbClr val="F6B85B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bg1">
                  <a:lumMod val="85000"/>
                </a:schemeClr>
              </a:solidFill>
              <a:ln w="9525">
                <a:solidFill>
                  <a:srgbClr val="F6B85B"/>
                </a:solidFill>
              </a:ln>
              <a:effectLst/>
            </c:spPr>
          </c:marker>
          <c:dLbls>
            <c:delete val="1"/>
          </c:dLbls>
          <c:cat>
            <c:strRef>
              <c:f>資料資訊表!$B$18:$B$26</c:f>
              <c:strCache>
                <c:ptCount val="9"/>
                <c:pt idx="0">
                  <c:v>銷售部</c:v>
                </c:pt>
                <c:pt idx="1">
                  <c:v>人事部</c:v>
                </c:pt>
                <c:pt idx="2">
                  <c:v>資訊部</c:v>
                </c:pt>
                <c:pt idx="3">
                  <c:v>技術部</c:v>
                </c:pt>
                <c:pt idx="4">
                  <c:v>工程部</c:v>
                </c:pt>
                <c:pt idx="5">
                  <c:v>市場部</c:v>
                </c:pt>
                <c:pt idx="6">
                  <c:v>產品部</c:v>
                </c:pt>
                <c:pt idx="7">
                  <c:v>客服部</c:v>
                </c:pt>
                <c:pt idx="8">
                  <c:v>後勤部</c:v>
                </c:pt>
              </c:strCache>
            </c:strRef>
          </c:cat>
          <c:val>
            <c:numRef>
              <c:f>資料資訊表!$D$18:$D$26</c:f>
              <c:numCache>
                <c:formatCode>0.00%</c:formatCode>
                <c:ptCount val="9"/>
                <c:pt idx="0">
                  <c:v>0.134366925064599</c:v>
                </c:pt>
                <c:pt idx="1">
                  <c:v>0.142118863049096</c:v>
                </c:pt>
                <c:pt idx="2">
                  <c:v>0.082687338501292</c:v>
                </c:pt>
                <c:pt idx="3">
                  <c:v>0.103359173126615</c:v>
                </c:pt>
                <c:pt idx="4">
                  <c:v>0.142118863049096</c:v>
                </c:pt>
                <c:pt idx="5">
                  <c:v>0.134366925064599</c:v>
                </c:pt>
                <c:pt idx="6">
                  <c:v>0.149870801033592</c:v>
                </c:pt>
                <c:pt idx="7">
                  <c:v>0.0594315245478036</c:v>
                </c:pt>
                <c:pt idx="8">
                  <c:v>0.0516795865633075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31813"/>
        <c:axId val="608838271"/>
      </c:lineChart>
      <c:catAx>
        <c:axId val="20893181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08838271"/>
        <c:crosses val="autoZero"/>
        <c:auto val="1"/>
        <c:lblAlgn val="ctr"/>
        <c:lblOffset val="100"/>
        <c:noMultiLvlLbl val="0"/>
      </c:catAx>
      <c:valAx>
        <c:axId val="6088382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0893181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4102725103604"/>
          <c:y val="0.174117205108941"/>
          <c:w val="0.841190506090669"/>
          <c:h val="0.680954169797145"/>
        </c:manualLayout>
      </c:layout>
      <c:areaChart>
        <c:grouping val="standard"/>
        <c:varyColors val="0"/>
        <c:ser>
          <c:idx val="1"/>
          <c:order val="0"/>
          <c:tx>
            <c:strRef>
              <c:f>資料資訊表!$H$4</c:f>
              <c:strCache>
                <c:ptCount val="1"/>
                <c:pt idx="0">
                  <c:v>佔比</c:v>
                </c:pt>
              </c:strCache>
            </c:strRef>
          </c:tx>
          <c:spPr>
            <a:solidFill>
              <a:srgbClr val="F6B85B"/>
            </a:solidFill>
            <a:ln>
              <a:noFill/>
            </a:ln>
            <a:effectLst/>
          </c:spPr>
          <c:dLbls>
            <c:delete val="1"/>
          </c:dLbls>
          <c:cat>
            <c:strRef>
              <c:f>資料資訊表!$F$5:$F$12</c:f>
              <c:strCache>
                <c:ptCount val="8"/>
                <c:pt idx="0">
                  <c:v>25歲以下</c:v>
                </c:pt>
                <c:pt idx="1">
                  <c:v>25-30</c:v>
                </c:pt>
                <c:pt idx="2">
                  <c:v>30-35</c:v>
                </c:pt>
                <c:pt idx="3">
                  <c:v>35-40</c:v>
                </c:pt>
                <c:pt idx="4">
                  <c:v>40-45</c:v>
                </c:pt>
                <c:pt idx="5">
                  <c:v>45-50</c:v>
                </c:pt>
                <c:pt idx="6">
                  <c:v>50-55</c:v>
                </c:pt>
                <c:pt idx="7">
                  <c:v>55歲以上</c:v>
                </c:pt>
              </c:strCache>
            </c:strRef>
          </c:cat>
          <c:val>
            <c:numRef>
              <c:f>資料資訊表!$H$5:$H$12</c:f>
              <c:numCache>
                <c:formatCode>0.00%</c:formatCode>
                <c:ptCount val="8"/>
                <c:pt idx="0">
                  <c:v>0.073394495412844</c:v>
                </c:pt>
                <c:pt idx="1">
                  <c:v>0.0917431192660551</c:v>
                </c:pt>
                <c:pt idx="2">
                  <c:v>0.137614678899083</c:v>
                </c:pt>
                <c:pt idx="3">
                  <c:v>0.229357798165138</c:v>
                </c:pt>
                <c:pt idx="4">
                  <c:v>0.201834862385321</c:v>
                </c:pt>
                <c:pt idx="5">
                  <c:v>0.137614678899083</c:v>
                </c:pt>
                <c:pt idx="6">
                  <c:v>0.110091743119266</c:v>
                </c:pt>
                <c:pt idx="7">
                  <c:v>0.018348623853211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995599"/>
        <c:axId val="875527134"/>
      </c:areaChart>
      <c:catAx>
        <c:axId val="42099559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75527134"/>
        <c:crosses val="autoZero"/>
        <c:auto val="1"/>
        <c:lblAlgn val="ctr"/>
        <c:lblOffset val="100"/>
        <c:noMultiLvlLbl val="0"/>
      </c:catAx>
      <c:valAx>
        <c:axId val="87552713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209955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78809605098441"/>
          <c:y val="0.054006968641115"/>
          <c:w val="0.932673267326733"/>
          <c:h val="0.7420296167247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資料資訊表!$G$17</c:f>
              <c:strCache>
                <c:ptCount val="1"/>
                <c:pt idx="0">
                  <c:v>入職人數</c:v>
                </c:pt>
              </c:strCache>
            </c:strRef>
          </c:tx>
          <c:spPr>
            <a:solidFill>
              <a:srgbClr val="76B2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資料資訊表!$F$18:$F$29</c:f>
              <c:strCache>
                <c:ptCount val="12"/>
                <c:pt idx="0">
                  <c:v>1月份</c:v>
                </c:pt>
                <c:pt idx="1">
                  <c:v>2月份</c:v>
                </c:pt>
                <c:pt idx="2">
                  <c:v>3月份</c:v>
                </c:pt>
                <c:pt idx="3">
                  <c:v>4月份</c:v>
                </c:pt>
                <c:pt idx="4">
                  <c:v>5月份</c:v>
                </c:pt>
                <c:pt idx="5">
                  <c:v>6月份</c:v>
                </c:pt>
                <c:pt idx="6">
                  <c:v>7月份</c:v>
                </c:pt>
                <c:pt idx="7">
                  <c:v>8月份</c:v>
                </c:pt>
                <c:pt idx="8">
                  <c:v>9月份</c:v>
                </c:pt>
                <c:pt idx="9">
                  <c:v>10月份</c:v>
                </c:pt>
                <c:pt idx="10">
                  <c:v>11月份</c:v>
                </c:pt>
                <c:pt idx="11">
                  <c:v>12月份</c:v>
                </c:pt>
              </c:strCache>
            </c:strRef>
          </c:cat>
          <c:val>
            <c:numRef>
              <c:f>資料資訊表!$G$18:$G$29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  <c:pt idx="8">
                  <c:v>5</c:v>
                </c:pt>
                <c:pt idx="9">
                  <c:v>8</c:v>
                </c:pt>
                <c:pt idx="10">
                  <c:v>8</c:v>
                </c:pt>
                <c:pt idx="11">
                  <c:v>4</c:v>
                </c:pt>
              </c:numCache>
            </c:numRef>
          </c:val>
        </c:ser>
        <c:ser>
          <c:idx val="1"/>
          <c:order val="1"/>
          <c:tx>
            <c:strRef>
              <c:f>資料資訊表!$H$17</c:f>
              <c:strCache>
                <c:ptCount val="1"/>
                <c:pt idx="0">
                  <c:v>離職人數</c:v>
                </c:pt>
              </c:strCache>
            </c:strRef>
          </c:tx>
          <c:spPr>
            <a:solidFill>
              <a:srgbClr val="F6B85B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資料資訊表!$F$18:$F$29</c:f>
              <c:strCache>
                <c:ptCount val="12"/>
                <c:pt idx="0">
                  <c:v>1月份</c:v>
                </c:pt>
                <c:pt idx="1">
                  <c:v>2月份</c:v>
                </c:pt>
                <c:pt idx="2">
                  <c:v>3月份</c:v>
                </c:pt>
                <c:pt idx="3">
                  <c:v>4月份</c:v>
                </c:pt>
                <c:pt idx="4">
                  <c:v>5月份</c:v>
                </c:pt>
                <c:pt idx="5">
                  <c:v>6月份</c:v>
                </c:pt>
                <c:pt idx="6">
                  <c:v>7月份</c:v>
                </c:pt>
                <c:pt idx="7">
                  <c:v>8月份</c:v>
                </c:pt>
                <c:pt idx="8">
                  <c:v>9月份</c:v>
                </c:pt>
                <c:pt idx="9">
                  <c:v>10月份</c:v>
                </c:pt>
                <c:pt idx="10">
                  <c:v>11月份</c:v>
                </c:pt>
                <c:pt idx="11">
                  <c:v>12月份</c:v>
                </c:pt>
              </c:strCache>
            </c:strRef>
          </c:cat>
          <c:val>
            <c:numRef>
              <c:f>資料資訊表!$H$18:$H$29</c:f>
              <c:numCache>
                <c:formatCode>General</c:formatCode>
                <c:ptCount val="12"/>
                <c:pt idx="0">
                  <c:v>8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3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7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2"/>
        <c:overlap val="-27"/>
        <c:axId val="655236726"/>
        <c:axId val="644538332"/>
      </c:barChart>
      <c:catAx>
        <c:axId val="65523672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44538332"/>
        <c:crosses val="autoZero"/>
        <c:auto val="1"/>
        <c:lblAlgn val="ctr"/>
        <c:lblOffset val="100"/>
        <c:noMultiLvlLbl val="0"/>
      </c:catAx>
      <c:valAx>
        <c:axId val="6445383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5523672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資料資訊表!$K$4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76B2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資料資訊表!$J$5:$J$8</c:f>
              <c:strCache>
                <c:ptCount val="4"/>
                <c:pt idx="0">
                  <c:v>正式員工</c:v>
                </c:pt>
                <c:pt idx="1">
                  <c:v>實習員工</c:v>
                </c:pt>
                <c:pt idx="2">
                  <c:v>臨時員工</c:v>
                </c:pt>
                <c:pt idx="3">
                  <c:v>其他</c:v>
                </c:pt>
              </c:strCache>
            </c:strRef>
          </c:cat>
          <c:val>
            <c:numRef>
              <c:f>資料資訊表!$K$5:$K$8</c:f>
              <c:numCache>
                <c:formatCode>General</c:formatCode>
                <c:ptCount val="4"/>
                <c:pt idx="0">
                  <c:v>68</c:v>
                </c:pt>
                <c:pt idx="1">
                  <c:v>23</c:v>
                </c:pt>
                <c:pt idx="2">
                  <c:v>4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910096"/>
        <c:axId val="699002048"/>
      </c:barChart>
      <c:lineChart>
        <c:grouping val="standard"/>
        <c:varyColors val="0"/>
        <c:ser>
          <c:idx val="1"/>
          <c:order val="1"/>
          <c:tx>
            <c:strRef>
              <c:f>資料資訊表!$L$4</c:f>
              <c:strCache>
                <c:ptCount val="1"/>
                <c:pt idx="0">
                  <c:v>佔比</c:v>
                </c:pt>
              </c:strCache>
            </c:strRef>
          </c:tx>
          <c:spPr>
            <a:ln w="28575" cap="rnd">
              <a:solidFill>
                <a:srgbClr val="F6B85B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85000"/>
                </a:schemeClr>
              </a:solidFill>
              <a:ln w="9525">
                <a:solidFill>
                  <a:srgbClr val="F6B85B"/>
                </a:solidFill>
              </a:ln>
              <a:effectLst/>
            </c:spPr>
          </c:marker>
          <c:dLbls>
            <c:delete val="1"/>
          </c:dLbls>
          <c:cat>
            <c:strRef>
              <c:f>資料資訊表!$J$5:$J$8</c:f>
              <c:strCache>
                <c:ptCount val="4"/>
                <c:pt idx="0">
                  <c:v>正式員工</c:v>
                </c:pt>
                <c:pt idx="1">
                  <c:v>實習員工</c:v>
                </c:pt>
                <c:pt idx="2">
                  <c:v>臨時員工</c:v>
                </c:pt>
                <c:pt idx="3">
                  <c:v>其他</c:v>
                </c:pt>
              </c:strCache>
            </c:strRef>
          </c:cat>
          <c:val>
            <c:numRef>
              <c:f>資料資訊表!$L$5:$L$8</c:f>
              <c:numCache>
                <c:formatCode>0.00%</c:formatCode>
                <c:ptCount val="4"/>
                <c:pt idx="0">
                  <c:v>0.623853211009174</c:v>
                </c:pt>
                <c:pt idx="1">
                  <c:v>0.211009174311927</c:v>
                </c:pt>
                <c:pt idx="2">
                  <c:v>0.036697247706422</c:v>
                </c:pt>
                <c:pt idx="3">
                  <c:v>0.128440366972477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395262063"/>
        <c:axId val="775192991"/>
      </c:lineChart>
      <c:catAx>
        <c:axId val="771910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99002048"/>
        <c:crosses val="autoZero"/>
        <c:auto val="1"/>
        <c:lblAlgn val="ctr"/>
        <c:lblOffset val="100"/>
        <c:noMultiLvlLbl val="0"/>
      </c:catAx>
      <c:valAx>
        <c:axId val="699002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71910096"/>
        <c:crosses val="autoZero"/>
        <c:crossBetween val="between"/>
      </c:valAx>
      <c:catAx>
        <c:axId val="395262063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75192991"/>
        <c:crosses val="autoZero"/>
        <c:auto val="1"/>
        <c:lblAlgn val="ctr"/>
        <c:lblOffset val="100"/>
        <c:noMultiLvlLbl val="0"/>
      </c:catAx>
      <c:valAx>
        <c:axId val="77519299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9526206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144780</xdr:colOff>
      <xdr:row>4</xdr:row>
      <xdr:rowOff>62230</xdr:rowOff>
    </xdr:from>
    <xdr:to>
      <xdr:col>5</xdr:col>
      <xdr:colOff>515620</xdr:colOff>
      <xdr:row>12</xdr:row>
      <xdr:rowOff>212725</xdr:rowOff>
    </xdr:to>
    <xdr:graphicFrame>
      <xdr:nvGraphicFramePr>
        <xdr:cNvPr id="5" name="圖表 4"/>
        <xdr:cNvGraphicFramePr/>
      </xdr:nvGraphicFramePr>
      <xdr:xfrm>
        <a:off x="370840" y="1002030"/>
        <a:ext cx="3482975" cy="2347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12</xdr:row>
      <xdr:rowOff>250825</xdr:rowOff>
    </xdr:from>
    <xdr:to>
      <xdr:col>6</xdr:col>
      <xdr:colOff>152400</xdr:colOff>
      <xdr:row>20</xdr:row>
      <xdr:rowOff>142240</xdr:rowOff>
    </xdr:to>
    <xdr:graphicFrame>
      <xdr:nvGraphicFramePr>
        <xdr:cNvPr id="6" name="圖表 5"/>
        <xdr:cNvGraphicFramePr/>
      </xdr:nvGraphicFramePr>
      <xdr:xfrm>
        <a:off x="76200" y="3387725"/>
        <a:ext cx="4323080" cy="2431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186055</xdr:colOff>
      <xdr:row>4</xdr:row>
      <xdr:rowOff>48895</xdr:rowOff>
    </xdr:from>
    <xdr:to>
      <xdr:col>11</xdr:col>
      <xdr:colOff>291465</xdr:colOff>
      <xdr:row>18</xdr:row>
      <xdr:rowOff>229235</xdr:rowOff>
    </xdr:to>
    <xdr:graphicFrame>
      <xdr:nvGraphicFramePr>
        <xdr:cNvPr id="7" name="圖表 6"/>
        <xdr:cNvGraphicFramePr/>
      </xdr:nvGraphicFramePr>
      <xdr:xfrm>
        <a:off x="4432935" y="988695"/>
        <a:ext cx="3995420" cy="4282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257175</xdr:colOff>
      <xdr:row>19</xdr:row>
      <xdr:rowOff>115570</xdr:rowOff>
    </xdr:from>
    <xdr:to>
      <xdr:col>10</xdr:col>
      <xdr:colOff>771525</xdr:colOff>
      <xdr:row>27</xdr:row>
      <xdr:rowOff>81915</xdr:rowOff>
    </xdr:to>
    <xdr:graphicFrame>
      <xdr:nvGraphicFramePr>
        <xdr:cNvPr id="8" name="圖表 7"/>
        <xdr:cNvGraphicFramePr/>
      </xdr:nvGraphicFramePr>
      <xdr:xfrm>
        <a:off x="4504055" y="5474970"/>
        <a:ext cx="3632835" cy="2506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159385</xdr:colOff>
      <xdr:row>4</xdr:row>
      <xdr:rowOff>75565</xdr:rowOff>
    </xdr:from>
    <xdr:to>
      <xdr:col>16</xdr:col>
      <xdr:colOff>168275</xdr:colOff>
      <xdr:row>13</xdr:row>
      <xdr:rowOff>174625</xdr:rowOff>
    </xdr:to>
    <xdr:graphicFrame>
      <xdr:nvGraphicFramePr>
        <xdr:cNvPr id="9" name="圖表 8"/>
        <xdr:cNvGraphicFramePr/>
      </xdr:nvGraphicFramePr>
      <xdr:xfrm>
        <a:off x="8296275" y="1015365"/>
        <a:ext cx="4771390" cy="2613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88900</xdr:colOff>
      <xdr:row>17</xdr:row>
      <xdr:rowOff>46990</xdr:rowOff>
    </xdr:from>
    <xdr:to>
      <xdr:col>16</xdr:col>
      <xdr:colOff>429895</xdr:colOff>
      <xdr:row>27</xdr:row>
      <xdr:rowOff>189230</xdr:rowOff>
    </xdr:to>
    <xdr:graphicFrame>
      <xdr:nvGraphicFramePr>
        <xdr:cNvPr id="10" name="圖表 9"/>
        <xdr:cNvGraphicFramePr/>
      </xdr:nvGraphicFramePr>
      <xdr:xfrm>
        <a:off x="8225790" y="4771390"/>
        <a:ext cx="5103495" cy="3317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243840</xdr:colOff>
      <xdr:row>20</xdr:row>
      <xdr:rowOff>87630</xdr:rowOff>
    </xdr:from>
    <xdr:to>
      <xdr:col>6</xdr:col>
      <xdr:colOff>97155</xdr:colOff>
      <xdr:row>27</xdr:row>
      <xdr:rowOff>299085</xdr:rowOff>
    </xdr:to>
    <xdr:graphicFrame>
      <xdr:nvGraphicFramePr>
        <xdr:cNvPr id="11" name="圖表 10"/>
        <xdr:cNvGraphicFramePr/>
      </xdr:nvGraphicFramePr>
      <xdr:xfrm>
        <a:off x="226060" y="5764530"/>
        <a:ext cx="4117975" cy="2433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showGridLines="0" tabSelected="1" workbookViewId="0">
      <selection activeCell="S17" sqref="S17"/>
    </sheetView>
  </sheetViews>
  <sheetFormatPr defaultColWidth="11.75" defaultRowHeight="25" customHeight="1"/>
  <cols>
    <col min="1" max="1" width="3.2962962962963" style="16" customWidth="1"/>
    <col min="2" max="2" width="5.62962962962963" style="16" customWidth="1"/>
    <col min="3" max="6" width="13.25" style="16" customWidth="1"/>
    <col min="7" max="7" width="10.7962962962963" style="16" customWidth="1"/>
    <col min="8" max="9" width="13.25" style="16" customWidth="1"/>
    <col min="10" max="10" width="9.2037037037037" style="16" customWidth="1"/>
    <col min="11" max="11" width="10.2222222222222" style="16" customWidth="1"/>
    <col min="12" max="12" width="13.0648148148148" style="16" customWidth="1"/>
    <col min="13" max="13" width="17.75" style="16" customWidth="1"/>
    <col min="14" max="14" width="17" style="16" customWidth="1"/>
    <col min="15" max="15" width="9.87962962962963" style="16" customWidth="1"/>
    <col min="16" max="16384" width="11.75" style="16" customWidth="1"/>
  </cols>
  <sheetData>
    <row r="1" ht="19" customHeight="1"/>
    <row r="2" ht="13" customHeight="1" spans="2:16">
      <c r="B2" s="17"/>
      <c r="C2" s="17"/>
      <c r="D2" s="17"/>
      <c r="E2" s="17"/>
      <c r="F2" s="17"/>
      <c r="G2" s="17"/>
      <c r="H2" s="17"/>
      <c r="I2" s="20"/>
      <c r="J2" s="17"/>
      <c r="K2" s="17"/>
      <c r="L2" s="17"/>
      <c r="M2" s="17"/>
      <c r="N2" s="17"/>
      <c r="O2" s="17"/>
      <c r="P2" s="17"/>
    </row>
    <row r="3" ht="30" customHeight="1" spans="2:16">
      <c r="B3" s="18" t="s">
        <v>0</v>
      </c>
      <c r="C3" s="18"/>
      <c r="D3" s="18"/>
      <c r="E3" s="18"/>
      <c r="F3" s="18"/>
      <c r="G3" s="18"/>
      <c r="H3" s="19" t="s">
        <v>1</v>
      </c>
      <c r="I3" s="21">
        <f>SUM(資料資訊表!C5:C6)</f>
        <v>109</v>
      </c>
      <c r="J3" s="22"/>
      <c r="K3" s="19" t="s">
        <v>2</v>
      </c>
      <c r="L3" s="21">
        <f>SUM(資料資訊表!G18:G29)</f>
        <v>73</v>
      </c>
      <c r="M3" s="19" t="s">
        <v>3</v>
      </c>
      <c r="N3" s="21">
        <f>SUM(資料資訊表!H18:H29)</f>
        <v>65</v>
      </c>
      <c r="O3" s="22"/>
      <c r="P3" s="22"/>
    </row>
    <row r="4" ht="12" customHeight="1" spans="2:16">
      <c r="B4" s="18"/>
      <c r="C4" s="18"/>
      <c r="D4" s="18"/>
      <c r="E4" s="18"/>
      <c r="F4" s="18"/>
      <c r="G4" s="18"/>
      <c r="H4" s="18"/>
      <c r="I4" s="18"/>
      <c r="J4" s="22"/>
      <c r="K4" s="22"/>
      <c r="L4" s="22"/>
      <c r="M4" s="22"/>
      <c r="N4" s="22"/>
      <c r="O4" s="22"/>
      <c r="P4" s="22"/>
    </row>
    <row r="5" ht="14" customHeight="1"/>
    <row r="6" ht="14" customHeight="1"/>
    <row r="7" ht="28" customHeight="1"/>
    <row r="8" s="15" customFormat="1" ht="28" customHeight="1" spans="1: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14" customHeight="1"/>
  </sheetData>
  <mergeCells count="1">
    <mergeCell ref="B3:G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30"/>
  <sheetViews>
    <sheetView showGridLines="0" topLeftCell="A13" workbookViewId="0">
      <selection activeCell="J4" sqref="J4:L8"/>
    </sheetView>
  </sheetViews>
  <sheetFormatPr defaultColWidth="11.8796296296296" defaultRowHeight="25" customHeight="1"/>
  <cols>
    <col min="1" max="1" width="4.25" style="2" customWidth="1"/>
    <col min="2" max="4" width="11.5" style="2" customWidth="1"/>
    <col min="5" max="5" width="4.25" style="2" customWidth="1"/>
    <col min="6" max="8" width="12.25" style="2" customWidth="1"/>
    <col min="9" max="9" width="3" style="2" customWidth="1"/>
    <col min="10" max="10" width="12.8796296296296" style="2" customWidth="1"/>
    <col min="11" max="12" width="9.87962962962963" style="2" customWidth="1"/>
    <col min="13" max="16384" width="11.8796296296296" style="2" customWidth="1"/>
  </cols>
  <sheetData>
    <row r="1" ht="20" customHeight="1"/>
    <row r="2" ht="45" customHeight="1" spans="2:12">
      <c r="B2" s="3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22" customHeight="1"/>
    <row r="4" customHeight="1" spans="2:12">
      <c r="B4" s="4" t="s">
        <v>5</v>
      </c>
      <c r="C4" s="5" t="s">
        <v>6</v>
      </c>
      <c r="D4" s="6" t="s">
        <v>7</v>
      </c>
      <c r="F4" s="4" t="s">
        <v>8</v>
      </c>
      <c r="G4" s="5" t="s">
        <v>6</v>
      </c>
      <c r="H4" s="6" t="s">
        <v>7</v>
      </c>
      <c r="J4" s="4" t="s">
        <v>9</v>
      </c>
      <c r="K4" s="5" t="s">
        <v>6</v>
      </c>
      <c r="L4" s="6" t="s">
        <v>7</v>
      </c>
    </row>
    <row r="5" customHeight="1" spans="2:12">
      <c r="B5" s="7" t="s">
        <v>10</v>
      </c>
      <c r="C5" s="7">
        <v>75</v>
      </c>
      <c r="D5" s="8">
        <f>C5/SUM($C$5:$C$6)</f>
        <v>0.688073394495413</v>
      </c>
      <c r="F5" s="7" t="s">
        <v>11</v>
      </c>
      <c r="G5" s="7">
        <v>8</v>
      </c>
      <c r="H5" s="8">
        <f>G5/SUM($G$5:$G$12)</f>
        <v>0.073394495412844</v>
      </c>
      <c r="J5" s="9" t="s">
        <v>12</v>
      </c>
      <c r="K5" s="7">
        <v>68</v>
      </c>
      <c r="L5" s="8">
        <f>K5/SUM($G$5:$G$12)</f>
        <v>0.623853211009174</v>
      </c>
    </row>
    <row r="6" customHeight="1" spans="2:12">
      <c r="B6" s="9" t="s">
        <v>13</v>
      </c>
      <c r="C6" s="9">
        <v>34</v>
      </c>
      <c r="D6" s="8">
        <f>C6/SUM($C$5:$C$6)</f>
        <v>0.311926605504587</v>
      </c>
      <c r="F6" s="9" t="s">
        <v>14</v>
      </c>
      <c r="G6" s="9">
        <v>10</v>
      </c>
      <c r="H6" s="8">
        <f t="shared" ref="H6:H12" si="0">G6/SUM($G$5:$G$12)</f>
        <v>0.0917431192660551</v>
      </c>
      <c r="J6" s="9" t="s">
        <v>15</v>
      </c>
      <c r="K6" s="9">
        <v>23</v>
      </c>
      <c r="L6" s="8">
        <f>K6/SUM($G$5:$G$12)</f>
        <v>0.211009174311927</v>
      </c>
    </row>
    <row r="7" s="1" customFormat="1" customHeight="1" spans="6:12">
      <c r="F7" s="9" t="s">
        <v>16</v>
      </c>
      <c r="G7" s="9">
        <v>15</v>
      </c>
      <c r="H7" s="8">
        <f t="shared" si="0"/>
        <v>0.137614678899083</v>
      </c>
      <c r="J7" s="9" t="s">
        <v>17</v>
      </c>
      <c r="K7" s="7">
        <v>4</v>
      </c>
      <c r="L7" s="8">
        <f>K7/SUM($G$5:$G$12)</f>
        <v>0.036697247706422</v>
      </c>
    </row>
    <row r="8" s="1" customFormat="1" customHeight="1" spans="2:12">
      <c r="B8" s="4" t="s">
        <v>18</v>
      </c>
      <c r="C8" s="5" t="s">
        <v>6</v>
      </c>
      <c r="D8" s="6" t="s">
        <v>7</v>
      </c>
      <c r="F8" s="9" t="s">
        <v>19</v>
      </c>
      <c r="G8" s="9">
        <v>25</v>
      </c>
      <c r="H8" s="8">
        <f t="shared" si="0"/>
        <v>0.229357798165138</v>
      </c>
      <c r="J8" s="9" t="s">
        <v>20</v>
      </c>
      <c r="K8" s="9">
        <v>14</v>
      </c>
      <c r="L8" s="8">
        <f>K8/SUM($G$5:$G$12)</f>
        <v>0.128440366972477</v>
      </c>
    </row>
    <row r="9" s="1" customFormat="1" customHeight="1" spans="2:8">
      <c r="B9" s="7" t="s">
        <v>21</v>
      </c>
      <c r="C9" s="7">
        <v>2</v>
      </c>
      <c r="D9" s="8">
        <f>C9/SUM($C$9:$C$15)</f>
        <v>0.018348623853211</v>
      </c>
      <c r="F9" s="9" t="s">
        <v>22</v>
      </c>
      <c r="G9" s="9">
        <v>22</v>
      </c>
      <c r="H9" s="8">
        <f t="shared" si="0"/>
        <v>0.201834862385321</v>
      </c>
    </row>
    <row r="10" s="1" customFormat="1" customHeight="1" spans="2:8">
      <c r="B10" s="9" t="s">
        <v>23</v>
      </c>
      <c r="C10" s="9">
        <v>5</v>
      </c>
      <c r="D10" s="8">
        <f t="shared" ref="D10:D15" si="1">C10/SUM($C$9:$C$15)</f>
        <v>0.0458715596330275</v>
      </c>
      <c r="F10" s="9" t="s">
        <v>24</v>
      </c>
      <c r="G10" s="9">
        <v>15</v>
      </c>
      <c r="H10" s="8">
        <f t="shared" si="0"/>
        <v>0.137614678899083</v>
      </c>
    </row>
    <row r="11" s="1" customFormat="1" customHeight="1" spans="2:8">
      <c r="B11" s="9" t="s">
        <v>25</v>
      </c>
      <c r="C11" s="9">
        <v>7</v>
      </c>
      <c r="D11" s="8">
        <f t="shared" si="1"/>
        <v>0.0642201834862385</v>
      </c>
      <c r="F11" s="9" t="s">
        <v>26</v>
      </c>
      <c r="G11" s="9">
        <v>12</v>
      </c>
      <c r="H11" s="8">
        <f t="shared" si="0"/>
        <v>0.110091743119266</v>
      </c>
    </row>
    <row r="12" s="1" customFormat="1" customHeight="1" spans="2:8">
      <c r="B12" s="9" t="s">
        <v>27</v>
      </c>
      <c r="C12" s="9">
        <v>52</v>
      </c>
      <c r="D12" s="8">
        <f t="shared" si="1"/>
        <v>0.477064220183486</v>
      </c>
      <c r="F12" s="7" t="s">
        <v>28</v>
      </c>
      <c r="G12" s="7">
        <v>2</v>
      </c>
      <c r="H12" s="8">
        <f t="shared" si="0"/>
        <v>0.018348623853211</v>
      </c>
    </row>
    <row r="13" s="1" customFormat="1" customHeight="1" spans="2:8">
      <c r="B13" s="9" t="s">
        <v>29</v>
      </c>
      <c r="C13" s="9">
        <v>31</v>
      </c>
      <c r="D13" s="8">
        <f t="shared" si="1"/>
        <v>0.284403669724771</v>
      </c>
      <c r="H13" s="10"/>
    </row>
    <row r="14" s="1" customFormat="1" customHeight="1" spans="2:8">
      <c r="B14" s="9" t="s">
        <v>30</v>
      </c>
      <c r="C14" s="9">
        <v>10</v>
      </c>
      <c r="D14" s="8">
        <f t="shared" si="1"/>
        <v>0.0917431192660551</v>
      </c>
      <c r="H14" s="10"/>
    </row>
    <row r="15" s="1" customFormat="1" customHeight="1" spans="2:4">
      <c r="B15" s="9" t="s">
        <v>31</v>
      </c>
      <c r="C15" s="9">
        <v>2</v>
      </c>
      <c r="D15" s="8">
        <f t="shared" si="1"/>
        <v>0.018348623853211</v>
      </c>
    </row>
    <row r="17" customHeight="1" spans="2:8">
      <c r="B17" s="4" t="s">
        <v>32</v>
      </c>
      <c r="C17" s="5" t="s">
        <v>33</v>
      </c>
      <c r="D17" s="6" t="s">
        <v>7</v>
      </c>
      <c r="F17" s="11" t="s">
        <v>34</v>
      </c>
      <c r="G17" s="12" t="s">
        <v>35</v>
      </c>
      <c r="H17" s="11" t="s">
        <v>36</v>
      </c>
    </row>
    <row r="18" customHeight="1" spans="2:8">
      <c r="B18" s="7" t="s">
        <v>37</v>
      </c>
      <c r="C18" s="13">
        <v>5200</v>
      </c>
      <c r="D18" s="8">
        <f>C18/SUM($C$18:$C$26)</f>
        <v>0.134366925064599</v>
      </c>
      <c r="F18" s="7" t="s">
        <v>38</v>
      </c>
      <c r="G18" s="7">
        <v>5</v>
      </c>
      <c r="H18" s="7">
        <v>8</v>
      </c>
    </row>
    <row r="19" customHeight="1" spans="2:8">
      <c r="B19" s="9" t="s">
        <v>39</v>
      </c>
      <c r="C19" s="14">
        <v>5500</v>
      </c>
      <c r="D19" s="8">
        <f t="shared" ref="D19:D26" si="2">C19/SUM($C$18:$C$26)</f>
        <v>0.142118863049096</v>
      </c>
      <c r="F19" s="9" t="s">
        <v>40</v>
      </c>
      <c r="G19" s="9">
        <v>8</v>
      </c>
      <c r="H19" s="9">
        <v>7</v>
      </c>
    </row>
    <row r="20" customHeight="1" spans="2:8">
      <c r="B20" s="9" t="s">
        <v>41</v>
      </c>
      <c r="C20" s="14">
        <v>3200</v>
      </c>
      <c r="D20" s="8">
        <f t="shared" si="2"/>
        <v>0.082687338501292</v>
      </c>
      <c r="F20" s="9" t="s">
        <v>42</v>
      </c>
      <c r="G20" s="9">
        <v>6</v>
      </c>
      <c r="H20" s="9">
        <v>8</v>
      </c>
    </row>
    <row r="21" customHeight="1" spans="2:8">
      <c r="B21" s="9" t="s">
        <v>43</v>
      </c>
      <c r="C21" s="14">
        <v>4000</v>
      </c>
      <c r="D21" s="8">
        <f t="shared" si="2"/>
        <v>0.103359173126615</v>
      </c>
      <c r="F21" s="9" t="s">
        <v>44</v>
      </c>
      <c r="G21" s="9">
        <v>4</v>
      </c>
      <c r="H21" s="9">
        <v>5</v>
      </c>
    </row>
    <row r="22" customHeight="1" spans="2:8">
      <c r="B22" s="9" t="s">
        <v>45</v>
      </c>
      <c r="C22" s="14">
        <v>5500</v>
      </c>
      <c r="D22" s="8">
        <f t="shared" si="2"/>
        <v>0.142118863049096</v>
      </c>
      <c r="F22" s="9" t="s">
        <v>46</v>
      </c>
      <c r="G22" s="9">
        <v>3</v>
      </c>
      <c r="H22" s="9">
        <v>3</v>
      </c>
    </row>
    <row r="23" customHeight="1" spans="2:8">
      <c r="B23" s="9" t="s">
        <v>47</v>
      </c>
      <c r="C23" s="14">
        <v>5200</v>
      </c>
      <c r="D23" s="8">
        <f t="shared" si="2"/>
        <v>0.134366925064599</v>
      </c>
      <c r="F23" s="9" t="s">
        <v>48</v>
      </c>
      <c r="G23" s="9">
        <v>7</v>
      </c>
      <c r="H23" s="9">
        <v>8</v>
      </c>
    </row>
    <row r="24" customHeight="1" spans="2:8">
      <c r="B24" s="9" t="s">
        <v>49</v>
      </c>
      <c r="C24" s="14">
        <v>5800</v>
      </c>
      <c r="D24" s="8">
        <f t="shared" si="2"/>
        <v>0.149870801033592</v>
      </c>
      <c r="F24" s="9" t="s">
        <v>50</v>
      </c>
      <c r="G24" s="9">
        <v>8</v>
      </c>
      <c r="H24" s="9">
        <v>5</v>
      </c>
    </row>
    <row r="25" customHeight="1" spans="2:8">
      <c r="B25" s="9" t="s">
        <v>51</v>
      </c>
      <c r="C25" s="14">
        <v>2300</v>
      </c>
      <c r="D25" s="8">
        <f t="shared" si="2"/>
        <v>0.0594315245478036</v>
      </c>
      <c r="F25" s="9" t="s">
        <v>52</v>
      </c>
      <c r="G25" s="9">
        <v>7</v>
      </c>
      <c r="H25" s="9">
        <v>2</v>
      </c>
    </row>
    <row r="26" customHeight="1" spans="2:8">
      <c r="B26" s="9" t="s">
        <v>53</v>
      </c>
      <c r="C26" s="14">
        <v>2000</v>
      </c>
      <c r="D26" s="8">
        <f t="shared" si="2"/>
        <v>0.0516795865633075</v>
      </c>
      <c r="F26" s="9" t="s">
        <v>54</v>
      </c>
      <c r="G26" s="9">
        <v>5</v>
      </c>
      <c r="H26" s="9">
        <v>7</v>
      </c>
    </row>
    <row r="27" customHeight="1" spans="6:8">
      <c r="F27" s="9" t="s">
        <v>55</v>
      </c>
      <c r="G27" s="9">
        <v>8</v>
      </c>
      <c r="H27" s="9">
        <v>4</v>
      </c>
    </row>
    <row r="28" customHeight="1" spans="6:8">
      <c r="F28" s="9" t="s">
        <v>56</v>
      </c>
      <c r="G28" s="9">
        <v>8</v>
      </c>
      <c r="H28" s="9">
        <v>1</v>
      </c>
    </row>
    <row r="29" customHeight="1" spans="6:8">
      <c r="F29" s="9" t="s">
        <v>57</v>
      </c>
      <c r="G29" s="9">
        <v>4</v>
      </c>
      <c r="H29" s="9">
        <v>7</v>
      </c>
    </row>
    <row r="30" customHeight="1" spans="6:9">
      <c r="F30" s="9" t="s">
        <v>58</v>
      </c>
      <c r="G30" s="9">
        <f>SUM(G18:G29)</f>
        <v>73</v>
      </c>
      <c r="H30" s="9">
        <f>SUM(H18:H29)</f>
        <v>65</v>
      </c>
      <c r="I30" s="1"/>
    </row>
  </sheetData>
  <mergeCells count="1">
    <mergeCell ref="B2:L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資料資訊表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2021-07-05T06:51:00Z</dcterms:created>
  <dcterms:modified xsi:type="dcterms:W3CDTF">2023-02-01T09:54:52Z</dcterms:modified>
</cp:coreProperties>
</file>