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圖表" sheetId="3" r:id="rId1"/>
    <sheet name="資料" sheetId="1" r:id="rId2"/>
    <sheet name="說明" sheetId="4" r:id="rId3"/>
  </sheets>
  <calcPr calcId="144525"/>
</workbook>
</file>

<file path=xl/sharedStrings.xml><?xml version="1.0" encoding="utf-8"?>
<sst xmlns="http://schemas.openxmlformats.org/spreadsheetml/2006/main" count="70" uniqueCount="52">
  <si>
    <t>人力資源員工結構分析圖表</t>
  </si>
  <si>
    <t>員工總數</t>
  </si>
  <si>
    <t>男員工總數</t>
  </si>
  <si>
    <t>女員工總數</t>
  </si>
  <si>
    <t>男女性別員工佔比</t>
  </si>
  <si>
    <t>性別</t>
  </si>
  <si>
    <t>人數</t>
  </si>
  <si>
    <t>佔比</t>
  </si>
  <si>
    <t>男</t>
  </si>
  <si>
    <t>女</t>
  </si>
  <si>
    <t>合計</t>
  </si>
  <si>
    <t>各部門員工佔比</t>
  </si>
  <si>
    <t>部門分類</t>
  </si>
  <si>
    <t>銷售部</t>
  </si>
  <si>
    <t>市場部</t>
  </si>
  <si>
    <t>客服部</t>
  </si>
  <si>
    <t>企劃宣傳部</t>
  </si>
  <si>
    <t>財務部</t>
  </si>
  <si>
    <t>人力資源部</t>
  </si>
  <si>
    <t>研發部</t>
  </si>
  <si>
    <t>行政部</t>
  </si>
  <si>
    <t>各崗位員工佔比</t>
  </si>
  <si>
    <t>崗位類別</t>
  </si>
  <si>
    <t>管理序列</t>
  </si>
  <si>
    <t>專業序列</t>
  </si>
  <si>
    <t>生產操作序列</t>
  </si>
  <si>
    <t>後勤序列</t>
  </si>
  <si>
    <t>各學歷員工佔比</t>
  </si>
  <si>
    <t>學歷類別</t>
  </si>
  <si>
    <t>大學專科</t>
  </si>
  <si>
    <t>大學本科</t>
  </si>
  <si>
    <t>碩士研究生</t>
  </si>
  <si>
    <t>博士研究生</t>
  </si>
  <si>
    <t>各年齡段員工佔比</t>
  </si>
  <si>
    <t>年齡段</t>
  </si>
  <si>
    <t>25歲以下</t>
  </si>
  <si>
    <t>25-30歲</t>
  </si>
  <si>
    <t>30-45歲</t>
  </si>
  <si>
    <t>45歲以上</t>
  </si>
  <si>
    <t>各工齡段員工佔比</t>
  </si>
  <si>
    <t>工齡段</t>
  </si>
  <si>
    <t>6個月以內</t>
  </si>
  <si>
    <t>6個月-1年</t>
  </si>
  <si>
    <t>1年-2年</t>
  </si>
  <si>
    <t>2年-5年</t>
  </si>
  <si>
    <t>5年以上</t>
  </si>
  <si>
    <t>各地域員工佔比</t>
  </si>
  <si>
    <t>地域劃分</t>
  </si>
  <si>
    <t>本地</t>
  </si>
  <si>
    <t>本市</t>
  </si>
  <si>
    <t>本省</t>
  </si>
  <si>
    <t>外省</t>
  </si>
</sst>
</file>

<file path=xl/styles.xml><?xml version="1.0" encoding="utf-8"?>
<styleSheet xmlns="http://schemas.openxmlformats.org/spreadsheetml/2006/main">
  <numFmts count="5">
    <numFmt numFmtId="176" formatCode="_ &quot;￥&quot;* #,##0_ ;_ &quot;￥&quot;* \-#,##0_ ;_ &quot;￥&quot;* &quot;-&quot;_ ;_ @_ "/>
    <numFmt numFmtId="177" formatCode="0.0%"/>
    <numFmt numFmtId="178" formatCode="_ &quot;￥&quot;* #,##0.00_ ;_ &quot;￥&quot;* \-#,##0.00_ ;_ &quot;￥&quot;* &quot;-&quot;??_ ;_ @_ "/>
    <numFmt numFmtId="179" formatCode="_ * #,##0.00_ ;_ * \-#,##0.00_ ;_ * &quot;-&quot;??_ ;_ @_ "/>
    <numFmt numFmtId="180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思源黑体 Regular"/>
      <charset val="134"/>
    </font>
    <font>
      <b/>
      <sz val="16"/>
      <color theme="1"/>
      <name val="思源黑体 Regular"/>
      <charset val="134"/>
    </font>
    <font>
      <b/>
      <sz val="16"/>
      <color rgb="FF31543E"/>
      <name val="思源黑体 Regular"/>
      <charset val="134"/>
    </font>
    <font>
      <b/>
      <sz val="18"/>
      <color rgb="FF31543E"/>
      <name val="思源黑体 Regular"/>
      <charset val="134"/>
    </font>
    <font>
      <b/>
      <sz val="26"/>
      <color theme="1"/>
      <name val="思源黑体 Regular"/>
      <charset val="134"/>
    </font>
    <font>
      <b/>
      <sz val="14"/>
      <color theme="0"/>
      <name val="思源黑体 Regular"/>
      <charset val="134"/>
    </font>
    <font>
      <b/>
      <sz val="14"/>
      <color rgb="FF31543E"/>
      <name val="思源黑体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6E52"/>
        <bgColor indexed="64"/>
      </patternFill>
    </fill>
    <fill>
      <patternFill patternType="solid">
        <fgColor rgb="FFF3C370"/>
        <bgColor indexed="64"/>
      </patternFill>
    </fill>
    <fill>
      <patternFill patternType="solid">
        <fgColor rgb="FF20C3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/>
      <right/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/>
      <bottom/>
      <diagonal/>
    </border>
    <border>
      <left style="thin">
        <color theme="0" tint="-0.35"/>
      </left>
      <right/>
      <top/>
      <bottom style="thin">
        <color theme="0" tint="-0.35"/>
      </bottom>
      <diagonal/>
    </border>
    <border>
      <left/>
      <right/>
      <top/>
      <bottom style="thin">
        <color theme="0" tint="-0.35"/>
      </bottom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35"/>
      </right>
      <top/>
      <bottom/>
      <diagonal/>
    </border>
    <border>
      <left/>
      <right style="thin">
        <color theme="0" tint="-0.35"/>
      </right>
      <top/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11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3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4" xfId="0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4" fillId="3" borderId="4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1" fillId="3" borderId="0" xfId="0" applyFont="1" applyFill="1" applyBorder="1">
      <alignment vertical="center"/>
    </xf>
    <xf numFmtId="0" fontId="1" fillId="7" borderId="0" xfId="0" applyFont="1" applyFill="1" applyBorder="1">
      <alignment vertical="center"/>
    </xf>
    <xf numFmtId="0" fontId="1" fillId="7" borderId="0" xfId="0" applyFont="1" applyFill="1" applyBorder="1" applyAlignment="1">
      <alignment horizontal="center" vertical="center"/>
    </xf>
    <xf numFmtId="0" fontId="1" fillId="3" borderId="5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8" xfId="0" applyFont="1" applyFill="1" applyBorder="1">
      <alignment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1" fillId="3" borderId="9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A557"/>
      <color rgb="00216A97"/>
      <color rgb="0076C1B2"/>
      <color rgb="00189E93"/>
      <color rgb="00FAA146"/>
      <color rgb="00F5F7F9"/>
      <color rgb="00FC6E52"/>
      <color rgb="007F7F7F"/>
      <color rgb="0020C3AB"/>
      <color rgb="00F3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男女性別員工佔比</a:t>
            </a:r>
            <a:endParaRPr sz="1200" b="1"/>
          </a:p>
        </c:rich>
      </c:tx>
      <c:layout>
        <c:manualLayout>
          <c:xMode val="edge"/>
          <c:yMode val="edge"/>
          <c:x val="0.00790513833992095"/>
          <c:y val="0.012638230647709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資料!$B$2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4472C4"/>
            </a:solidFill>
            <a:ln w="9525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p3d contourW="9525"/>
          </c:spPr>
          <c:explosion val="0"/>
          <c:dPt>
            <c:idx val="0"/>
            <c:bubble3D val="0"/>
            <c:spPr>
              <a:solidFill>
                <a:srgbClr val="20C3AB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1"/>
            <c:bubble3D val="0"/>
            <c:spPr>
              <a:solidFill>
                <a:srgbClr val="FC6E52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資料!$B$3:$B$4</c:f>
              <c:numCache>
                <c:formatCode>General</c:formatCode>
                <c:ptCount val="2"/>
                <c:pt idx="0">
                  <c:v>62</c:v>
                </c:pt>
                <c:pt idx="1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noFill/>
      <a:round/>
    </a:ln>
    <a:effectLst/>
  </c:spPr>
  <c:txPr>
    <a:bodyPr/>
    <a:lstStyle/>
    <a:p>
      <a:pPr>
        <a:defRPr lang="zh-CN" sz="1100" b="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各部門員工對比</a:t>
            </a:r>
            <a:endParaRPr lang="en-US" altLang="zh-CN" sz="1200" b="1"/>
          </a:p>
        </c:rich>
      </c:tx>
      <c:layout>
        <c:manualLayout>
          <c:xMode val="edge"/>
          <c:yMode val="edge"/>
          <c:x val="0.0109093284557094"/>
          <c:y val="0.007660878447395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591985661247"/>
          <c:y val="0.182328907048008"/>
          <c:w val="0.807451030597875"/>
          <c:h val="0.7614913176710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3C37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C6E52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5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6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7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資料!$A$9:$A$16</c:f>
              <c:strCache>
                <c:ptCount val="8"/>
                <c:pt idx="0">
                  <c:v>銷售部</c:v>
                </c:pt>
                <c:pt idx="1">
                  <c:v>市場部</c:v>
                </c:pt>
                <c:pt idx="2">
                  <c:v>客服部</c:v>
                </c:pt>
                <c:pt idx="3">
                  <c:v>企劃宣傳部</c:v>
                </c:pt>
                <c:pt idx="4">
                  <c:v>財務部</c:v>
                </c:pt>
                <c:pt idx="5">
                  <c:v>人力資源部</c:v>
                </c:pt>
                <c:pt idx="6">
                  <c:v>研發部</c:v>
                </c:pt>
                <c:pt idx="7">
                  <c:v>行政部</c:v>
                </c:pt>
              </c:strCache>
            </c:strRef>
          </c:cat>
          <c:val>
            <c:numRef>
              <c:f>資料!$B$9:$B$16</c:f>
              <c:numCache>
                <c:formatCode>General</c:formatCode>
                <c:ptCount val="8"/>
                <c:pt idx="0">
                  <c:v>52</c:v>
                </c:pt>
                <c:pt idx="1">
                  <c:v>17</c:v>
                </c:pt>
                <c:pt idx="2">
                  <c:v>13</c:v>
                </c:pt>
                <c:pt idx="3">
                  <c:v>18</c:v>
                </c:pt>
                <c:pt idx="4">
                  <c:v>14</c:v>
                </c:pt>
                <c:pt idx="5">
                  <c:v>14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0"/>
        <c:axId val="934097990"/>
        <c:axId val="217307874"/>
      </c:barChart>
      <c:catAx>
        <c:axId val="934097990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217307874"/>
        <c:crosses val="autoZero"/>
        <c:auto val="1"/>
        <c:lblAlgn val="ctr"/>
        <c:lblOffset val="100"/>
        <c:noMultiLvlLbl val="0"/>
      </c:catAx>
      <c:valAx>
        <c:axId val="21730787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93409799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各崗位員工佔比</a:t>
            </a:r>
            <a:endParaRPr sz="1200" b="1"/>
          </a:p>
        </c:rich>
      </c:tx>
      <c:layout>
        <c:manualLayout>
          <c:xMode val="edge"/>
          <c:yMode val="edge"/>
          <c:x val="0.00995891513304918"/>
          <c:y val="0.01421908492056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F3774D"/>
            </a:solidFill>
            <a:ln w="9525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p3d contourW="9525"/>
          </c:spPr>
          <c:explosion val="0"/>
          <c:dPt>
            <c:idx val="0"/>
            <c:bubble3D val="0"/>
            <c:spPr>
              <a:solidFill>
                <a:srgbClr val="7F7F7F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1"/>
            <c:bubble3D val="0"/>
            <c:spPr>
              <a:solidFill>
                <a:srgbClr val="20C3AB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2"/>
            <c:bubble3D val="0"/>
            <c:explosion val="0"/>
            <c:spPr>
              <a:solidFill>
                <a:srgbClr val="FC6E52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3"/>
            <c:bubble3D val="0"/>
            <c:spPr>
              <a:solidFill>
                <a:srgbClr val="F3C370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Lbls>
            <c:dLbl>
              <c:idx val="0"/>
              <c:layout>
                <c:manualLayout>
                  <c:x val="0.0233145837256609"/>
                  <c:y val="0.016220184070449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1997860390479"/>
                      <c:h val="0.225962764600867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.0081676937930463"/>
                  <c:y val="0.0067484565099259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7346884193635"/>
                      <c:h val="0.245345575108391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0.0188012094088401"/>
                  <c:y val="0.01053534671582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8500551267916"/>
                      <c:h val="0.22598980791846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資料!$A$21:$A$24</c:f>
              <c:strCache>
                <c:ptCount val="4"/>
                <c:pt idx="0">
                  <c:v>管理序列</c:v>
                </c:pt>
                <c:pt idx="1">
                  <c:v>專業序列</c:v>
                </c:pt>
                <c:pt idx="2">
                  <c:v>生產操作序列</c:v>
                </c:pt>
                <c:pt idx="3">
                  <c:v>後勤序列</c:v>
                </c:pt>
              </c:strCache>
            </c:strRef>
          </c:cat>
          <c:val>
            <c:numRef>
              <c:f>資料!$B$21:$B$24</c:f>
              <c:numCache>
                <c:formatCode>General</c:formatCode>
                <c:ptCount val="4"/>
                <c:pt idx="0">
                  <c:v>27</c:v>
                </c:pt>
                <c:pt idx="1">
                  <c:v>36</c:v>
                </c:pt>
                <c:pt idx="2">
                  <c:v>57</c:v>
                </c:pt>
                <c:pt idx="3">
                  <c:v>28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20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各學歷員工佔比</a:t>
            </a:r>
            <a:endParaRPr sz="1200" b="1"/>
          </a:p>
        </c:rich>
      </c:tx>
      <c:layout>
        <c:manualLayout>
          <c:xMode val="edge"/>
          <c:yMode val="edge"/>
          <c:x val="0.00948690539818279"/>
          <c:y val="0.015564202334630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9525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p3d contourW="9525"/>
          </c:spPr>
          <c:explosion val="0"/>
          <c:dPt>
            <c:idx val="0"/>
            <c:bubble3D val="0"/>
            <c:explosion val="0"/>
            <c:spPr>
              <a:solidFill>
                <a:srgbClr val="FC6E52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1"/>
            <c:bubble3D val="0"/>
            <c:spPr>
              <a:solidFill>
                <a:srgbClr val="20C3AB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2"/>
            <c:bubble3D val="0"/>
            <c:spPr>
              <a:solidFill>
                <a:srgbClr val="F3C370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3"/>
            <c:bubble3D val="0"/>
            <c:spPr>
              <a:solidFill>
                <a:srgbClr val="7F7F7F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Lbls>
            <c:dLbl>
              <c:idx val="0"/>
              <c:layout>
                <c:manualLayout>
                  <c:x val="-0.036689351860133"/>
                  <c:y val="0.093939910855979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4465270121279"/>
                      <c:h val="0.225989807918463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.0234732294753617"/>
                  <c:y val="0.038045353390064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8864388092613"/>
                      <c:h val="0.225989807918463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0.0282384070393003"/>
                  <c:y val="-0.10890639508716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0053447354356"/>
                      <c:h val="0.204928664072633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0.269966866265977"/>
                  <c:y val="-0.14498497732615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524318546232"/>
                      <c:h val="0.203631647211414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資料!$A$29:$A$32</c:f>
              <c:strCache>
                <c:ptCount val="4"/>
                <c:pt idx="0">
                  <c:v>大學專科</c:v>
                </c:pt>
                <c:pt idx="1">
                  <c:v>大學本科</c:v>
                </c:pt>
                <c:pt idx="2">
                  <c:v>碩士研究生</c:v>
                </c:pt>
                <c:pt idx="3">
                  <c:v>博士研究生</c:v>
                </c:pt>
              </c:strCache>
            </c:strRef>
          </c:cat>
          <c:val>
            <c:numRef>
              <c:f>資料!$B$29:$B$32</c:f>
              <c:numCache>
                <c:formatCode>General</c:formatCode>
                <c:ptCount val="4"/>
                <c:pt idx="0">
                  <c:v>79</c:v>
                </c:pt>
                <c:pt idx="1">
                  <c:v>55</c:v>
                </c:pt>
                <c:pt idx="2">
                  <c:v>9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各年齡段員工佔比</a:t>
            </a:r>
            <a:endParaRPr sz="1200" b="1"/>
          </a:p>
        </c:rich>
      </c:tx>
      <c:layout>
        <c:manualLayout>
          <c:xMode val="edge"/>
          <c:yMode val="edge"/>
          <c:x val="0.00801710315339391"/>
          <c:y val="0.015564202334630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資料!$B$36</c:f>
              <c:strCache>
                <c:ptCount val="1"/>
                <c:pt idx="0">
                  <c:v>人數</c:v>
                </c:pt>
              </c:strCache>
            </c:strRef>
          </c:tx>
          <c:spPr>
            <a:ln w="9525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p3d contourW="9525"/>
          </c:spPr>
          <c:explosion val="0"/>
          <c:dPt>
            <c:idx val="0"/>
            <c:bubble3D val="0"/>
            <c:spPr>
              <a:solidFill>
                <a:srgbClr val="7F7F7F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1"/>
            <c:bubble3D val="0"/>
            <c:explosion val="0"/>
            <c:spPr>
              <a:solidFill>
                <a:srgbClr val="FC6E52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2"/>
            <c:bubble3D val="0"/>
            <c:spPr>
              <a:solidFill>
                <a:srgbClr val="20C3AB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3"/>
            <c:bubble3D val="0"/>
            <c:spPr>
              <a:solidFill>
                <a:srgbClr val="F3C370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Lbls>
            <c:dLbl>
              <c:idx val="0"/>
              <c:layout>
                <c:manualLayout>
                  <c:x val="0.0283986042322889"/>
                  <c:y val="-0.066697798620849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1865312667023"/>
                      <c:h val="0.225940337224384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.0449611873208965"/>
                  <c:y val="0.042212965306586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226019845645"/>
                      <c:h val="0.225989807918463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0.0192410475681454"/>
                  <c:y val="0.024902723735408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5269909139498"/>
                      <c:h val="0.238391699092088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0.00764685149427184"/>
                  <c:y val="-0.012998525315664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9316427783903"/>
                      <c:h val="0.22598980791846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資料!$A$37:$A$40</c:f>
              <c:strCache>
                <c:ptCount val="4"/>
                <c:pt idx="0">
                  <c:v>25歲以下</c:v>
                </c:pt>
                <c:pt idx="1">
                  <c:v>25-30歲</c:v>
                </c:pt>
                <c:pt idx="2">
                  <c:v>30-45歲</c:v>
                </c:pt>
                <c:pt idx="3">
                  <c:v>45歲以上</c:v>
                </c:pt>
              </c:strCache>
            </c:strRef>
          </c:cat>
          <c:val>
            <c:numRef>
              <c:f>資料!$B$37:$B$40</c:f>
              <c:numCache>
                <c:formatCode>General</c:formatCode>
                <c:ptCount val="4"/>
                <c:pt idx="0">
                  <c:v>18</c:v>
                </c:pt>
                <c:pt idx="1">
                  <c:v>57</c:v>
                </c:pt>
                <c:pt idx="2">
                  <c:v>41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各地域員工佔比</a:t>
            </a:r>
            <a:endParaRPr sz="1200" b="1"/>
          </a:p>
        </c:rich>
      </c:tx>
      <c:layout>
        <c:manualLayout>
          <c:xMode val="edge"/>
          <c:yMode val="edge"/>
          <c:x val="0.0135597682991048"/>
          <c:y val="0.012451361867704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資料!$B$53</c:f>
              <c:strCache>
                <c:ptCount val="1"/>
                <c:pt idx="0">
                  <c:v>人數</c:v>
                </c:pt>
              </c:strCache>
            </c:strRef>
          </c:tx>
          <c:spPr>
            <a:ln w="9525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sp3d contourW="9525"/>
          </c:spPr>
          <c:explosion val="0"/>
          <c:dPt>
            <c:idx val="0"/>
            <c:bubble3D val="0"/>
            <c:explosion val="0"/>
            <c:spPr>
              <a:solidFill>
                <a:srgbClr val="FC6E52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1"/>
            <c:bubble3D val="0"/>
            <c:spPr>
              <a:solidFill>
                <a:srgbClr val="20C3AB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2"/>
            <c:bubble3D val="0"/>
            <c:spPr>
              <a:solidFill>
                <a:srgbClr val="F3C370"/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p3d contourW="9525"/>
            </c:spPr>
          </c:dPt>
          <c:dLbls>
            <c:dLbl>
              <c:idx val="0"/>
              <c:layout>
                <c:manualLayout>
                  <c:x val="-0.0151124533714292"/>
                  <c:y val="0.036317071864773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0499401388275244"/>
                  <c:y val="0.013627383774049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000370806871883127"/>
                  <c:y val="0.019273472432745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0175708448673732"/>
                  <c:y val="-0.020180154976491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資料!$A$54:$A$57</c:f>
              <c:strCache>
                <c:ptCount val="4"/>
                <c:pt idx="0">
                  <c:v>本地</c:v>
                </c:pt>
                <c:pt idx="1">
                  <c:v>本市</c:v>
                </c:pt>
                <c:pt idx="2">
                  <c:v>本省</c:v>
                </c:pt>
                <c:pt idx="3">
                  <c:v>外省</c:v>
                </c:pt>
              </c:strCache>
            </c:strRef>
          </c:cat>
          <c:val>
            <c:numRef>
              <c:f>資料!$B$54:$B$57</c:f>
              <c:numCache>
                <c:formatCode>General</c:formatCode>
                <c:ptCount val="4"/>
                <c:pt idx="0">
                  <c:v>74</c:v>
                </c:pt>
                <c:pt idx="1">
                  <c:v>30</c:v>
                </c:pt>
                <c:pt idx="2">
                  <c:v>28</c:v>
                </c:pt>
                <c:pt idx="3">
                  <c:v>16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200" b="1"/>
              <a:t>各工齡段員工對比</a:t>
            </a:r>
            <a:endParaRPr sz="1200" b="1"/>
          </a:p>
        </c:rich>
      </c:tx>
      <c:layout>
        <c:manualLayout>
          <c:xMode val="edge"/>
          <c:yMode val="edge"/>
          <c:x val="0.00389105058365759"/>
          <c:y val="0.0077821011673151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資料!$B$44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3C37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rgbClr val="FC6E52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solidFill>
                <a:srgbClr val="F3C370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資料!$A$45:$A$49</c:f>
              <c:strCache>
                <c:ptCount val="5"/>
                <c:pt idx="0">
                  <c:v>6個月以內</c:v>
                </c:pt>
                <c:pt idx="1">
                  <c:v>6個月-1年</c:v>
                </c:pt>
                <c:pt idx="2">
                  <c:v>1年-2年</c:v>
                </c:pt>
                <c:pt idx="3">
                  <c:v>2年-5年</c:v>
                </c:pt>
                <c:pt idx="4">
                  <c:v>5年以上</c:v>
                </c:pt>
              </c:strCache>
            </c:strRef>
          </c:cat>
          <c:val>
            <c:numRef>
              <c:f>資料!$B$45:$B$49</c:f>
              <c:numCache>
                <c:formatCode>General</c:formatCode>
                <c:ptCount val="5"/>
                <c:pt idx="0">
                  <c:v>8</c:v>
                </c:pt>
                <c:pt idx="1">
                  <c:v>24</c:v>
                </c:pt>
                <c:pt idx="2">
                  <c:v>57</c:v>
                </c:pt>
                <c:pt idx="3">
                  <c:v>37</c:v>
                </c:pt>
                <c:pt idx="4">
                  <c:v>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0"/>
        <c:axId val="906951687"/>
        <c:axId val="527457272"/>
      </c:barChart>
      <c:catAx>
        <c:axId val="906951687"/>
        <c:scaling>
          <c:orientation val="maxMin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527457272"/>
        <c:crosses val="autoZero"/>
        <c:auto val="1"/>
        <c:lblAlgn val="ctr"/>
        <c:lblOffset val="100"/>
        <c:noMultiLvlLbl val="0"/>
      </c:catAx>
      <c:valAx>
        <c:axId val="52745727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906951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28575</xdr:colOff>
      <xdr:row>7</xdr:row>
      <xdr:rowOff>50800</xdr:rowOff>
    </xdr:from>
    <xdr:to>
      <xdr:col>3</xdr:col>
      <xdr:colOff>2438400</xdr:colOff>
      <xdr:row>7</xdr:row>
      <xdr:rowOff>2462530</xdr:rowOff>
    </xdr:to>
    <xdr:graphicFrame>
      <xdr:nvGraphicFramePr>
        <xdr:cNvPr id="4" name="圖表 3"/>
        <xdr:cNvGraphicFramePr/>
      </xdr:nvGraphicFramePr>
      <xdr:xfrm>
        <a:off x="1040130" y="1897380"/>
        <a:ext cx="2409825" cy="2411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43815</xdr:colOff>
      <xdr:row>7</xdr:row>
      <xdr:rowOff>27940</xdr:rowOff>
    </xdr:from>
    <xdr:to>
      <xdr:col>7</xdr:col>
      <xdr:colOff>2389505</xdr:colOff>
      <xdr:row>7</xdr:row>
      <xdr:rowOff>2514600</xdr:rowOff>
    </xdr:to>
    <xdr:graphicFrame>
      <xdr:nvGraphicFramePr>
        <xdr:cNvPr id="5" name="圖表 4"/>
        <xdr:cNvGraphicFramePr/>
      </xdr:nvGraphicFramePr>
      <xdr:xfrm>
        <a:off x="3565525" y="1874520"/>
        <a:ext cx="4855845" cy="2486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25400</xdr:colOff>
      <xdr:row>9</xdr:row>
      <xdr:rowOff>30480</xdr:rowOff>
    </xdr:from>
    <xdr:to>
      <xdr:col>3</xdr:col>
      <xdr:colOff>2399665</xdr:colOff>
      <xdr:row>9</xdr:row>
      <xdr:rowOff>2520315</xdr:rowOff>
    </xdr:to>
    <xdr:graphicFrame>
      <xdr:nvGraphicFramePr>
        <xdr:cNvPr id="2" name="圖表 1"/>
        <xdr:cNvGraphicFramePr/>
      </xdr:nvGraphicFramePr>
      <xdr:xfrm>
        <a:off x="1036955" y="4493260"/>
        <a:ext cx="2374265" cy="24898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28575</xdr:colOff>
      <xdr:row>9</xdr:row>
      <xdr:rowOff>22860</xdr:rowOff>
    </xdr:from>
    <xdr:to>
      <xdr:col>5</xdr:col>
      <xdr:colOff>2404745</xdr:colOff>
      <xdr:row>9</xdr:row>
      <xdr:rowOff>2470785</xdr:rowOff>
    </xdr:to>
    <xdr:graphicFrame>
      <xdr:nvGraphicFramePr>
        <xdr:cNvPr id="3" name="圖表 2"/>
        <xdr:cNvGraphicFramePr/>
      </xdr:nvGraphicFramePr>
      <xdr:xfrm>
        <a:off x="3550285" y="4485640"/>
        <a:ext cx="2376170" cy="2447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40640</xdr:colOff>
      <xdr:row>9</xdr:row>
      <xdr:rowOff>45720</xdr:rowOff>
    </xdr:from>
    <xdr:to>
      <xdr:col>7</xdr:col>
      <xdr:colOff>2416810</xdr:colOff>
      <xdr:row>9</xdr:row>
      <xdr:rowOff>2493645</xdr:rowOff>
    </xdr:to>
    <xdr:graphicFrame>
      <xdr:nvGraphicFramePr>
        <xdr:cNvPr id="6" name="圖表 5"/>
        <xdr:cNvGraphicFramePr/>
      </xdr:nvGraphicFramePr>
      <xdr:xfrm>
        <a:off x="6072505" y="4508500"/>
        <a:ext cx="2376170" cy="2447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36195</xdr:colOff>
      <xdr:row>11</xdr:row>
      <xdr:rowOff>35560</xdr:rowOff>
    </xdr:from>
    <xdr:to>
      <xdr:col>4</xdr:col>
      <xdr:colOff>4445</xdr:colOff>
      <xdr:row>11</xdr:row>
      <xdr:rowOff>2483485</xdr:rowOff>
    </xdr:to>
    <xdr:graphicFrame>
      <xdr:nvGraphicFramePr>
        <xdr:cNvPr id="7" name="圖表 6"/>
        <xdr:cNvGraphicFramePr/>
      </xdr:nvGraphicFramePr>
      <xdr:xfrm>
        <a:off x="1047750" y="7114540"/>
        <a:ext cx="2411730" cy="2447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32385</xdr:colOff>
      <xdr:row>11</xdr:row>
      <xdr:rowOff>31115</xdr:rowOff>
    </xdr:from>
    <xdr:to>
      <xdr:col>7</xdr:col>
      <xdr:colOff>2413635</xdr:colOff>
      <xdr:row>11</xdr:row>
      <xdr:rowOff>2479040</xdr:rowOff>
    </xdr:to>
    <xdr:graphicFrame>
      <xdr:nvGraphicFramePr>
        <xdr:cNvPr id="8" name="圖表 7"/>
        <xdr:cNvGraphicFramePr/>
      </xdr:nvGraphicFramePr>
      <xdr:xfrm>
        <a:off x="3554095" y="7110095"/>
        <a:ext cx="4891405" cy="2447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576580</xdr:colOff>
      <xdr:row>2</xdr:row>
      <xdr:rowOff>95250</xdr:rowOff>
    </xdr:from>
    <xdr:to>
      <xdr:col>16</xdr:col>
      <xdr:colOff>387985</xdr:colOff>
      <xdr:row>72</xdr:row>
      <xdr:rowOff>41275</xdr:rowOff>
    </xdr:to>
    <xdr:sp>
      <xdr:nvSpPr>
        <xdr:cNvPr id="2" name="矩形 1"/>
        <xdr:cNvSpPr/>
      </xdr:nvSpPr>
      <xdr:spPr>
        <a:xfrm>
          <a:off x="1186180" y="461010"/>
          <a:ext cx="8955405" cy="127476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10</xdr:col>
      <xdr:colOff>499110</xdr:colOff>
      <xdr:row>35</xdr:row>
      <xdr:rowOff>43180</xdr:rowOff>
    </xdr:from>
    <xdr:to>
      <xdr:col>15</xdr:col>
      <xdr:colOff>412115</xdr:colOff>
      <xdr:row>40</xdr:row>
      <xdr:rowOff>150495</xdr:rowOff>
    </xdr:to>
    <xdr:sp>
      <xdr:nvSpPr>
        <xdr:cNvPr id="3" name="文本框 2"/>
        <xdr:cNvSpPr txBox="1"/>
      </xdr:nvSpPr>
      <xdr:spPr>
        <a:xfrm>
          <a:off x="6595110" y="6443980"/>
          <a:ext cx="2961005" cy="10217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" name="圖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6" name="矩形 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7" name="文本框 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" name="文本框 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9" name="組合 8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10" name="文本框 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1" name="文本框 1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2" name="直接連線符 11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367665</xdr:colOff>
      <xdr:row>33</xdr:row>
      <xdr:rowOff>135890</xdr:rowOff>
    </xdr:to>
    <xdr:grpSp>
      <xdr:nvGrpSpPr>
        <xdr:cNvPr id="13" name="組合 12"/>
        <xdr:cNvGrpSpPr/>
      </xdr:nvGrpSpPr>
      <xdr:grpSpPr>
        <a:xfrm>
          <a:off x="6594475" y="2034540"/>
          <a:ext cx="2917190" cy="4136390"/>
          <a:chOff x="8438" y="3702"/>
          <a:chExt cx="4612" cy="6433"/>
        </a:xfrm>
      </xdr:grpSpPr>
      <xdr:grpSp>
        <xdr:nvGrpSpPr>
          <xdr:cNvPr id="14" name="組合 32"/>
          <xdr:cNvGrpSpPr/>
        </xdr:nvGrpSpPr>
        <xdr:grpSpPr>
          <a:xfrm rot="0">
            <a:off x="8721" y="6083"/>
            <a:ext cx="4329" cy="3931"/>
            <a:chOff x="11007" y="5362"/>
            <a:chExt cx="4829" cy="3978"/>
          </a:xfrm>
        </xdr:grpSpPr>
        <xdr:cxnSp>
          <xdr:nvCxnSpPr>
            <xdr:cNvPr id="15" name="直接連線符 1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7" name="直接連線符 1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8" name="直接連線符 17"/>
            <xdr:cNvCxnSpPr/>
          </xdr:nvCxnSpPr>
          <xdr:spPr>
            <a:xfrm>
              <a:off x="11008" y="9340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" name="組合 34"/>
          <xdr:cNvGrpSpPr/>
        </xdr:nvGrpSpPr>
        <xdr:grpSpPr>
          <a:xfrm rot="0">
            <a:off x="8438" y="3702"/>
            <a:ext cx="3264" cy="6433"/>
            <a:chOff x="10730" y="2878"/>
            <a:chExt cx="3249" cy="6515"/>
          </a:xfrm>
        </xdr:grpSpPr>
        <xdr:sp>
          <xdr:nvSpPr>
            <xdr:cNvPr id="20" name="文本框 19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" name="文本框 20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" name="文本框 21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3" name="文本框 22"/>
            <xdr:cNvSpPr txBox="1"/>
          </xdr:nvSpPr>
          <xdr:spPr>
            <a:xfrm>
              <a:off x="10848" y="4698"/>
              <a:ext cx="3052" cy="50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思源黑體</a:t>
              </a:r>
              <a:r>
                <a:rPr lang="en-US" altLang="zh-CN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Regular</a:t>
              </a:r>
              <a:endParaRPr lang="en-US" altLang="zh-CN" sz="1200" kern="100"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4" name="組合 23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5" name="文本框 24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6" name="文本框 25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7" name="文本框 26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8" name="文本框 27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10893" y="8316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" name="文本框 29"/>
            <xdr:cNvSpPr txBox="1"/>
          </xdr:nvSpPr>
          <xdr:spPr>
            <a:xfrm>
              <a:off x="10847" y="8723"/>
              <a:ext cx="2304" cy="6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楷體S" panose="00020600040101010101" charset="-122"/>
                  <a:ea typeface="漢儀楷體S" panose="0002060004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漢儀楷體S" panose="00020600040101010101" charset="-122"/>
                <a:ea typeface="漢儀楷體S" panose="0002060004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490855</xdr:colOff>
      <xdr:row>41</xdr:row>
      <xdr:rowOff>93980</xdr:rowOff>
    </xdr:from>
    <xdr:to>
      <xdr:col>16</xdr:col>
      <xdr:colOff>413385</xdr:colOff>
      <xdr:row>59</xdr:row>
      <xdr:rowOff>124460</xdr:rowOff>
    </xdr:to>
    <xdr:grpSp>
      <xdr:nvGrpSpPr>
        <xdr:cNvPr id="31" name="組合 30"/>
        <xdr:cNvGrpSpPr/>
      </xdr:nvGrpSpPr>
      <xdr:grpSpPr>
        <a:xfrm>
          <a:off x="6586855" y="7592060"/>
          <a:ext cx="3580130" cy="3322320"/>
          <a:chOff x="8434" y="9476"/>
          <a:chExt cx="4632" cy="4143"/>
        </a:xfrm>
      </xdr:grpSpPr>
      <xdr:grpSp>
        <xdr:nvGrpSpPr>
          <xdr:cNvPr id="32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3" name="文本框 32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4" name="文本框 33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5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6" name="文本框 35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" name="文本框 36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  <xdr:grpSp>
        <xdr:nvGrpSpPr>
          <xdr:cNvPr id="38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9" name="文本框 38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0" name="文本框 39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1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42" name="文本框 41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" name="文本框 42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4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45" name="文本框 44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6" name="文本框 45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7" name="圖片 46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8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49" name="文本框 48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0" name="文本框 49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51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52" name="文本框 51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3" name="文本框 52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387350</xdr:colOff>
      <xdr:row>56</xdr:row>
      <xdr:rowOff>131445</xdr:rowOff>
    </xdr:from>
    <xdr:to>
      <xdr:col>9</xdr:col>
      <xdr:colOff>164465</xdr:colOff>
      <xdr:row>67</xdr:row>
      <xdr:rowOff>160020</xdr:rowOff>
    </xdr:to>
    <xdr:sp>
      <xdr:nvSpPr>
        <xdr:cNvPr id="54" name="矩形 53"/>
        <xdr:cNvSpPr/>
      </xdr:nvSpPr>
      <xdr:spPr>
        <a:xfrm>
          <a:off x="1606550" y="10372725"/>
          <a:ext cx="4044315" cy="204025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318135</xdr:colOff>
      <xdr:row>40</xdr:row>
      <xdr:rowOff>14605</xdr:rowOff>
    </xdr:from>
    <xdr:to>
      <xdr:col>8</xdr:col>
      <xdr:colOff>615950</xdr:colOff>
      <xdr:row>50</xdr:row>
      <xdr:rowOff>45085</xdr:rowOff>
    </xdr:to>
    <xdr:sp>
      <xdr:nvSpPr>
        <xdr:cNvPr id="55" name="文本框 54"/>
        <xdr:cNvSpPr txBox="1"/>
      </xdr:nvSpPr>
      <xdr:spPr>
        <a:xfrm>
          <a:off x="1537335" y="7329805"/>
          <a:ext cx="3949065" cy="18592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1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、資料表中灰色部分內容可根據自己的實際情況修改。</a:t>
          </a:r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2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、圖表根據資料的變動而變動，無需修改。</a:t>
          </a:r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4"/>
  <sheetViews>
    <sheetView showGridLines="0" tabSelected="1" workbookViewId="0">
      <selection activeCell="N12" sqref="N12"/>
    </sheetView>
  </sheetViews>
  <sheetFormatPr defaultColWidth="9" defaultRowHeight="14.4"/>
  <cols>
    <col min="1" max="1" width="9" style="12"/>
    <col min="2" max="2" width="4.77777777777778" style="12" customWidth="1"/>
    <col min="3" max="3" width="0.972222222222222" style="12" customWidth="1"/>
    <col min="4" max="4" width="35.6296296296296" style="12" customWidth="1"/>
    <col min="5" max="5" width="0.972222222222222" style="12" customWidth="1"/>
    <col min="6" max="6" width="35.6296296296296" style="12" customWidth="1"/>
    <col min="7" max="7" width="0.972222222222222" style="12" customWidth="1"/>
    <col min="8" max="8" width="35.6296296296296" style="12" customWidth="1"/>
    <col min="9" max="9" width="0.972222222222222" style="12" customWidth="1"/>
    <col min="10" max="10" width="4.77777777777778" style="12" customWidth="1"/>
    <col min="11" max="16384" width="9" style="12"/>
  </cols>
  <sheetData>
    <row r="2" ht="27" customHeight="1" spans="2:10">
      <c r="B2" s="13"/>
      <c r="C2" s="13"/>
      <c r="D2" s="13"/>
      <c r="E2" s="13"/>
      <c r="F2" s="13"/>
      <c r="G2" s="13"/>
      <c r="H2" s="13"/>
      <c r="I2" s="13"/>
      <c r="J2" s="13"/>
    </row>
    <row r="3" ht="50" customHeight="1" spans="2:10">
      <c r="B3" s="13"/>
      <c r="C3" s="14" t="s">
        <v>0</v>
      </c>
      <c r="D3" s="15"/>
      <c r="E3" s="15"/>
      <c r="F3" s="15"/>
      <c r="G3" s="15"/>
      <c r="H3" s="15"/>
      <c r="I3" s="31"/>
      <c r="J3" s="32"/>
    </row>
    <row r="4" ht="6" customHeight="1" spans="2:10">
      <c r="B4" s="13"/>
      <c r="C4" s="16"/>
      <c r="D4" s="13"/>
      <c r="E4" s="13"/>
      <c r="F4" s="13"/>
      <c r="G4" s="13"/>
      <c r="H4" s="13"/>
      <c r="I4" s="33"/>
      <c r="J4" s="13"/>
    </row>
    <row r="5" s="9" customFormat="1" ht="21" customHeight="1" spans="2:10">
      <c r="B5" s="17"/>
      <c r="C5" s="18"/>
      <c r="D5" s="19" t="s">
        <v>1</v>
      </c>
      <c r="E5" s="20"/>
      <c r="F5" s="21" t="s">
        <v>2</v>
      </c>
      <c r="G5" s="20"/>
      <c r="H5" s="22" t="s">
        <v>3</v>
      </c>
      <c r="I5" s="34"/>
      <c r="J5" s="17"/>
    </row>
    <row r="6" s="10" customFormat="1" ht="21" customHeight="1" spans="2:10">
      <c r="B6" s="23"/>
      <c r="C6" s="24"/>
      <c r="D6" s="19">
        <f>資料!B5</f>
        <v>148</v>
      </c>
      <c r="E6" s="25"/>
      <c r="F6" s="21">
        <f>資料!B3</f>
        <v>62</v>
      </c>
      <c r="G6" s="25"/>
      <c r="H6" s="22">
        <f>資料!B4</f>
        <v>86</v>
      </c>
      <c r="I6" s="35"/>
      <c r="J6" s="23"/>
    </row>
    <row r="7" ht="6" customHeight="1" spans="2:10">
      <c r="B7" s="13"/>
      <c r="C7" s="16"/>
      <c r="D7" s="13"/>
      <c r="E7" s="13"/>
      <c r="F7" s="13"/>
      <c r="G7" s="13"/>
      <c r="H7" s="13"/>
      <c r="I7" s="33"/>
      <c r="J7" s="13"/>
    </row>
    <row r="8" s="11" customFormat="1" ht="200" customHeight="1" spans="2:10">
      <c r="B8" s="26"/>
      <c r="C8" s="16"/>
      <c r="D8" s="27"/>
      <c r="E8" s="26"/>
      <c r="F8" s="28"/>
      <c r="G8" s="28"/>
      <c r="H8" s="28"/>
      <c r="I8" s="33"/>
      <c r="J8" s="26"/>
    </row>
    <row r="9" ht="6" customHeight="1" spans="2:10">
      <c r="B9" s="13"/>
      <c r="C9" s="16"/>
      <c r="D9" s="13"/>
      <c r="E9" s="13"/>
      <c r="F9" s="13"/>
      <c r="G9" s="13"/>
      <c r="H9" s="13"/>
      <c r="I9" s="33"/>
      <c r="J9" s="13"/>
    </row>
    <row r="10" s="11" customFormat="1" ht="200" customHeight="1" spans="2:10">
      <c r="B10" s="26"/>
      <c r="C10" s="16"/>
      <c r="D10" s="27"/>
      <c r="E10" s="26"/>
      <c r="F10" s="27"/>
      <c r="G10" s="26"/>
      <c r="H10" s="27"/>
      <c r="I10" s="33"/>
      <c r="J10" s="26"/>
    </row>
    <row r="11" ht="6" customHeight="1" spans="2:10">
      <c r="B11" s="13"/>
      <c r="C11" s="16"/>
      <c r="D11" s="13"/>
      <c r="E11" s="13"/>
      <c r="F11" s="13"/>
      <c r="G11" s="13"/>
      <c r="H11" s="13"/>
      <c r="I11" s="33"/>
      <c r="J11" s="13"/>
    </row>
    <row r="12" s="11" customFormat="1" ht="200" customHeight="1" spans="2:10">
      <c r="B12" s="26"/>
      <c r="C12" s="16"/>
      <c r="D12" s="27"/>
      <c r="E12" s="26"/>
      <c r="F12" s="28"/>
      <c r="G12" s="28"/>
      <c r="H12" s="28"/>
      <c r="I12" s="33"/>
      <c r="J12" s="26"/>
    </row>
    <row r="13" ht="6" customHeight="1" spans="2:10">
      <c r="B13" s="13"/>
      <c r="C13" s="29"/>
      <c r="D13" s="30"/>
      <c r="E13" s="30"/>
      <c r="F13" s="30"/>
      <c r="G13" s="30"/>
      <c r="H13" s="30"/>
      <c r="I13" s="36"/>
      <c r="J13" s="13"/>
    </row>
    <row r="14" ht="25" customHeight="1" spans="2:10">
      <c r="B14" s="13"/>
      <c r="C14" s="13"/>
      <c r="D14" s="13"/>
      <c r="E14" s="13"/>
      <c r="F14" s="13"/>
      <c r="G14" s="13"/>
      <c r="H14" s="13"/>
      <c r="I14" s="13"/>
      <c r="J14" s="13"/>
    </row>
  </sheetData>
  <mergeCells count="3">
    <mergeCell ref="C3:I3"/>
    <mergeCell ref="F8:H8"/>
    <mergeCell ref="F12:H12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opLeftCell="A9" workbookViewId="0">
      <selection activeCell="H15" sqref="H15"/>
    </sheetView>
  </sheetViews>
  <sheetFormatPr defaultColWidth="9" defaultRowHeight="14.4" outlineLevelCol="3"/>
  <cols>
    <col min="1" max="1" width="13.5" style="2" customWidth="1"/>
    <col min="2" max="3" width="9.87962962962963" style="2" customWidth="1"/>
    <col min="4" max="16384" width="9" style="3"/>
  </cols>
  <sheetData>
    <row r="1" ht="20.4" spans="1:1">
      <c r="A1" s="4" t="s">
        <v>4</v>
      </c>
    </row>
    <row r="2" spans="1:3">
      <c r="A2" s="5" t="s">
        <v>5</v>
      </c>
      <c r="B2" s="5" t="s">
        <v>6</v>
      </c>
      <c r="C2" s="6" t="s">
        <v>7</v>
      </c>
    </row>
    <row r="3" spans="1:3">
      <c r="A3" s="5" t="s">
        <v>8</v>
      </c>
      <c r="B3" s="5">
        <v>62</v>
      </c>
      <c r="C3" s="7">
        <f>B3/$B$5</f>
        <v>0.418918918918919</v>
      </c>
    </row>
    <row r="4" spans="1:3">
      <c r="A4" s="5" t="s">
        <v>9</v>
      </c>
      <c r="B4" s="5">
        <v>86</v>
      </c>
      <c r="C4" s="7">
        <f>B4/$B$5</f>
        <v>0.581081081081081</v>
      </c>
    </row>
    <row r="5" spans="1:3">
      <c r="A5" s="6" t="s">
        <v>10</v>
      </c>
      <c r="B5" s="6">
        <f>SUM(B3:B4)</f>
        <v>148</v>
      </c>
      <c r="C5" s="7">
        <f>B5/$B$5</f>
        <v>1</v>
      </c>
    </row>
    <row r="7" ht="20.4" spans="1:1">
      <c r="A7" s="4" t="s">
        <v>11</v>
      </c>
    </row>
    <row r="8" spans="1:3">
      <c r="A8" s="5" t="s">
        <v>12</v>
      </c>
      <c r="B8" s="5" t="s">
        <v>6</v>
      </c>
      <c r="C8" s="6" t="s">
        <v>7</v>
      </c>
    </row>
    <row r="9" spans="1:4">
      <c r="A9" s="5" t="s">
        <v>13</v>
      </c>
      <c r="B9" s="5">
        <v>52</v>
      </c>
      <c r="C9" s="8">
        <f>B9/$B$17</f>
        <v>0.351351351351351</v>
      </c>
      <c r="D9" s="2"/>
    </row>
    <row r="10" spans="1:4">
      <c r="A10" s="5" t="s">
        <v>14</v>
      </c>
      <c r="B10" s="5">
        <v>17</v>
      </c>
      <c r="C10" s="8">
        <f t="shared" ref="C10:C17" si="0">B10/$B$17</f>
        <v>0.114864864864865</v>
      </c>
      <c r="D10" s="2"/>
    </row>
    <row r="11" spans="1:4">
      <c r="A11" s="5" t="s">
        <v>15</v>
      </c>
      <c r="B11" s="5">
        <v>13</v>
      </c>
      <c r="C11" s="8">
        <f t="shared" si="0"/>
        <v>0.0878378378378378</v>
      </c>
      <c r="D11" s="2"/>
    </row>
    <row r="12" spans="1:4">
      <c r="A12" s="5" t="s">
        <v>16</v>
      </c>
      <c r="B12" s="5">
        <v>18</v>
      </c>
      <c r="C12" s="8">
        <f t="shared" si="0"/>
        <v>0.121621621621622</v>
      </c>
      <c r="D12" s="2"/>
    </row>
    <row r="13" spans="1:4">
      <c r="A13" s="5" t="s">
        <v>17</v>
      </c>
      <c r="B13" s="5">
        <v>14</v>
      </c>
      <c r="C13" s="8">
        <f t="shared" si="0"/>
        <v>0.0945945945945946</v>
      </c>
      <c r="D13" s="2"/>
    </row>
    <row r="14" spans="1:4">
      <c r="A14" s="5" t="s">
        <v>18</v>
      </c>
      <c r="B14" s="5">
        <v>14</v>
      </c>
      <c r="C14" s="8">
        <f t="shared" si="0"/>
        <v>0.0945945945945946</v>
      </c>
      <c r="D14" s="2"/>
    </row>
    <row r="15" spans="1:4">
      <c r="A15" s="5" t="s">
        <v>19</v>
      </c>
      <c r="B15" s="5">
        <v>8</v>
      </c>
      <c r="C15" s="8">
        <f t="shared" si="0"/>
        <v>0.0540540540540541</v>
      </c>
      <c r="D15" s="2"/>
    </row>
    <row r="16" spans="1:4">
      <c r="A16" s="5" t="s">
        <v>20</v>
      </c>
      <c r="B16" s="5">
        <v>12</v>
      </c>
      <c r="C16" s="8">
        <f t="shared" si="0"/>
        <v>0.0810810810810811</v>
      </c>
      <c r="D16" s="2"/>
    </row>
    <row r="17" spans="1:3">
      <c r="A17" s="6" t="s">
        <v>10</v>
      </c>
      <c r="B17" s="6">
        <f>SUM(B9:B16)</f>
        <v>148</v>
      </c>
      <c r="C17" s="8">
        <f t="shared" si="0"/>
        <v>1</v>
      </c>
    </row>
    <row r="19" ht="20.4" spans="1:1">
      <c r="A19" s="4" t="s">
        <v>21</v>
      </c>
    </row>
    <row r="20" spans="1:3">
      <c r="A20" s="5" t="s">
        <v>22</v>
      </c>
      <c r="B20" s="5" t="s">
        <v>6</v>
      </c>
      <c r="C20" s="6" t="s">
        <v>7</v>
      </c>
    </row>
    <row r="21" spans="1:3">
      <c r="A21" s="5" t="s">
        <v>23</v>
      </c>
      <c r="B21" s="5">
        <v>27</v>
      </c>
      <c r="C21" s="8">
        <f>B21/$B$25</f>
        <v>0.182432432432432</v>
      </c>
    </row>
    <row r="22" spans="1:3">
      <c r="A22" s="5" t="s">
        <v>24</v>
      </c>
      <c r="B22" s="5">
        <v>36</v>
      </c>
      <c r="C22" s="8">
        <f>B22/$B$25</f>
        <v>0.243243243243243</v>
      </c>
    </row>
    <row r="23" spans="1:3">
      <c r="A23" s="5" t="s">
        <v>25</v>
      </c>
      <c r="B23" s="5">
        <v>57</v>
      </c>
      <c r="C23" s="8">
        <f>B23/$B$25</f>
        <v>0.385135135135135</v>
      </c>
    </row>
    <row r="24" spans="1:3">
      <c r="A24" s="5" t="s">
        <v>26</v>
      </c>
      <c r="B24" s="5">
        <v>28</v>
      </c>
      <c r="C24" s="8">
        <f>B24/$B$25</f>
        <v>0.189189189189189</v>
      </c>
    </row>
    <row r="25" spans="1:3">
      <c r="A25" s="6" t="s">
        <v>10</v>
      </c>
      <c r="B25" s="6">
        <f>SUM(B21:B24)</f>
        <v>148</v>
      </c>
      <c r="C25" s="8">
        <f>B25/$B$25</f>
        <v>1</v>
      </c>
    </row>
    <row r="27" ht="20.4" spans="1:1">
      <c r="A27" s="4" t="s">
        <v>27</v>
      </c>
    </row>
    <row r="28" spans="1:3">
      <c r="A28" s="5" t="s">
        <v>28</v>
      </c>
      <c r="B28" s="5" t="s">
        <v>6</v>
      </c>
      <c r="C28" s="6" t="s">
        <v>7</v>
      </c>
    </row>
    <row r="29" spans="1:3">
      <c r="A29" s="5" t="s">
        <v>29</v>
      </c>
      <c r="B29" s="5">
        <v>79</v>
      </c>
      <c r="C29" s="8">
        <f>B29/$B$33</f>
        <v>0.533783783783784</v>
      </c>
    </row>
    <row r="30" spans="1:3">
      <c r="A30" s="5" t="s">
        <v>30</v>
      </c>
      <c r="B30" s="5">
        <v>55</v>
      </c>
      <c r="C30" s="8">
        <f>B30/$B$33</f>
        <v>0.371621621621622</v>
      </c>
    </row>
    <row r="31" spans="1:3">
      <c r="A31" s="5" t="s">
        <v>31</v>
      </c>
      <c r="B31" s="5">
        <v>9</v>
      </c>
      <c r="C31" s="8">
        <f>B31/$B$33</f>
        <v>0.0608108108108108</v>
      </c>
    </row>
    <row r="32" spans="1:3">
      <c r="A32" s="5" t="s">
        <v>32</v>
      </c>
      <c r="B32" s="5">
        <v>5</v>
      </c>
      <c r="C32" s="8">
        <f>B32/$B$33</f>
        <v>0.0337837837837838</v>
      </c>
    </row>
    <row r="33" spans="1:3">
      <c r="A33" s="6" t="s">
        <v>10</v>
      </c>
      <c r="B33" s="6">
        <f>SUM(B29:B32)</f>
        <v>148</v>
      </c>
      <c r="C33" s="8">
        <f>B33/$B$33</f>
        <v>1</v>
      </c>
    </row>
    <row r="35" ht="20.4" spans="1:1">
      <c r="A35" s="4" t="s">
        <v>33</v>
      </c>
    </row>
    <row r="36" spans="1:3">
      <c r="A36" s="5" t="s">
        <v>34</v>
      </c>
      <c r="B36" s="5" t="s">
        <v>6</v>
      </c>
      <c r="C36" s="6" t="s">
        <v>7</v>
      </c>
    </row>
    <row r="37" spans="1:3">
      <c r="A37" s="5" t="s">
        <v>35</v>
      </c>
      <c r="B37" s="5">
        <v>18</v>
      </c>
      <c r="C37" s="8">
        <f>B37/$B$41</f>
        <v>0.121621621621622</v>
      </c>
    </row>
    <row r="38" spans="1:3">
      <c r="A38" s="5" t="s">
        <v>36</v>
      </c>
      <c r="B38" s="5">
        <v>57</v>
      </c>
      <c r="C38" s="8">
        <f>B38/$B$41</f>
        <v>0.385135135135135</v>
      </c>
    </row>
    <row r="39" spans="1:3">
      <c r="A39" s="5" t="s">
        <v>37</v>
      </c>
      <c r="B39" s="5">
        <v>41</v>
      </c>
      <c r="C39" s="8">
        <f>B39/$B$41</f>
        <v>0.277027027027027</v>
      </c>
    </row>
    <row r="40" spans="1:3">
      <c r="A40" s="5" t="s">
        <v>38</v>
      </c>
      <c r="B40" s="5">
        <v>32</v>
      </c>
      <c r="C40" s="8">
        <f>B40/$B$41</f>
        <v>0.216216216216216</v>
      </c>
    </row>
    <row r="41" spans="1:3">
      <c r="A41" s="6" t="s">
        <v>10</v>
      </c>
      <c r="B41" s="6">
        <f>SUM(B37:B40)</f>
        <v>148</v>
      </c>
      <c r="C41" s="8">
        <f>B41/$B$41</f>
        <v>1</v>
      </c>
    </row>
    <row r="43" ht="20.4" spans="1:1">
      <c r="A43" s="4" t="s">
        <v>39</v>
      </c>
    </row>
    <row r="44" spans="1:3">
      <c r="A44" s="5" t="s">
        <v>40</v>
      </c>
      <c r="B44" s="5" t="s">
        <v>6</v>
      </c>
      <c r="C44" s="6" t="s">
        <v>7</v>
      </c>
    </row>
    <row r="45" spans="1:3">
      <c r="A45" s="5" t="s">
        <v>41</v>
      </c>
      <c r="B45" s="5">
        <v>8</v>
      </c>
      <c r="C45" s="8">
        <f t="shared" ref="C45:C50" si="1">B45/$B$50</f>
        <v>0.0540540540540541</v>
      </c>
    </row>
    <row r="46" spans="1:3">
      <c r="A46" s="5" t="s">
        <v>42</v>
      </c>
      <c r="B46" s="5">
        <v>24</v>
      </c>
      <c r="C46" s="8">
        <f t="shared" si="1"/>
        <v>0.162162162162162</v>
      </c>
    </row>
    <row r="47" spans="1:3">
      <c r="A47" s="5" t="s">
        <v>43</v>
      </c>
      <c r="B47" s="5">
        <v>57</v>
      </c>
      <c r="C47" s="8">
        <f t="shared" si="1"/>
        <v>0.385135135135135</v>
      </c>
    </row>
    <row r="48" spans="1:3">
      <c r="A48" s="5" t="s">
        <v>44</v>
      </c>
      <c r="B48" s="5">
        <v>37</v>
      </c>
      <c r="C48" s="8">
        <f t="shared" si="1"/>
        <v>0.25</v>
      </c>
    </row>
    <row r="49" spans="1:3">
      <c r="A49" s="5" t="s">
        <v>45</v>
      </c>
      <c r="B49" s="5">
        <v>22</v>
      </c>
      <c r="C49" s="8">
        <f t="shared" si="1"/>
        <v>0.148648648648649</v>
      </c>
    </row>
    <row r="50" spans="1:3">
      <c r="A50" s="6" t="s">
        <v>10</v>
      </c>
      <c r="B50" s="6">
        <f>SUM(B45:B49)</f>
        <v>148</v>
      </c>
      <c r="C50" s="8">
        <f t="shared" si="1"/>
        <v>1</v>
      </c>
    </row>
    <row r="52" ht="20.4" spans="1:1">
      <c r="A52" s="4" t="s">
        <v>46</v>
      </c>
    </row>
    <row r="53" spans="1:3">
      <c r="A53" s="5" t="s">
        <v>47</v>
      </c>
      <c r="B53" s="5" t="s">
        <v>6</v>
      </c>
      <c r="C53" s="6" t="s">
        <v>7</v>
      </c>
    </row>
    <row r="54" spans="1:3">
      <c r="A54" s="5" t="s">
        <v>48</v>
      </c>
      <c r="B54" s="5">
        <v>74</v>
      </c>
      <c r="C54" s="8">
        <f>B54/$B$58</f>
        <v>0.5</v>
      </c>
    </row>
    <row r="55" spans="1:3">
      <c r="A55" s="5" t="s">
        <v>49</v>
      </c>
      <c r="B55" s="5">
        <v>30</v>
      </c>
      <c r="C55" s="8">
        <f>B55/$B$58</f>
        <v>0.202702702702703</v>
      </c>
    </row>
    <row r="56" spans="1:3">
      <c r="A56" s="5" t="s">
        <v>50</v>
      </c>
      <c r="B56" s="5">
        <v>28</v>
      </c>
      <c r="C56" s="8">
        <f>B56/$B$58</f>
        <v>0.189189189189189</v>
      </c>
    </row>
    <row r="57" spans="1:3">
      <c r="A57" s="5" t="s">
        <v>51</v>
      </c>
      <c r="B57" s="5">
        <v>16</v>
      </c>
      <c r="C57" s="8">
        <f>B57/$B$58</f>
        <v>0.108108108108108</v>
      </c>
    </row>
    <row r="58" spans="1:3">
      <c r="A58" s="6" t="s">
        <v>10</v>
      </c>
      <c r="B58" s="6">
        <f>SUM(B54:B57)</f>
        <v>148</v>
      </c>
      <c r="C58" s="8">
        <f>B58/$B$58</f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zoomScale="80" zoomScaleNormal="80" topLeftCell="A24" workbookViewId="0">
      <selection activeCell="S38" sqref="S38"/>
    </sheetView>
  </sheetViews>
  <sheetFormatPr defaultColWidth="8.88888888888889" defaultRowHeight="14.4"/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21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1">
      <c r="A41" s="1"/>
    </row>
    <row r="42" spans="1:1">
      <c r="A42" s="1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圖表</vt:lpstr>
      <vt:lpstr>資料</vt:lpstr>
      <vt:lpstr>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2022-01-04T08:01:00Z</dcterms:created>
  <dcterms:modified xsi:type="dcterms:W3CDTF">2023-02-01T09:54:57Z</dcterms:modified>
</cp:coreProperties>
</file>