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Sheet1!$A$1:$O$54</definedName>
  </definedNames>
  <calcPr calcId="144525" concurrentCalc="0"/>
</workbook>
</file>

<file path=xl/sharedStrings.xml><?xml version="1.0" encoding="utf-8"?>
<sst xmlns="http://schemas.openxmlformats.org/spreadsheetml/2006/main" count="21" uniqueCount="15">
  <si>
    <t>人力資源學歷結構分析圖</t>
  </si>
  <si>
    <t>學歷</t>
  </si>
  <si>
    <t>高層</t>
  </si>
  <si>
    <t>佔比</t>
  </si>
  <si>
    <t>中層</t>
  </si>
  <si>
    <t>基層</t>
  </si>
  <si>
    <t>儲備幹部</t>
  </si>
  <si>
    <t>普工</t>
  </si>
  <si>
    <t>合計</t>
  </si>
  <si>
    <t>中專及以上</t>
  </si>
  <si>
    <t>大專</t>
  </si>
  <si>
    <t>本科</t>
  </si>
  <si>
    <t>碩士</t>
  </si>
  <si>
    <t>博士</t>
  </si>
  <si>
    <t>博士以上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</si>
</sst>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[DBNum2][$-804]General"/>
    <numFmt numFmtId="178" formatCode="_ &quot;￥&quot;* #,##0_ ;_ &quot;￥&quot;* \-#,##0_ ;_ &quot;￥&quot;* &quot;-&quot;_ ;_ @_ "/>
    <numFmt numFmtId="179" formatCode="_ * #,##0_ ;_ * \-#,##0_ ;_ * &quot;-&quot;_ ;_ @_ "/>
    <numFmt numFmtId="180" formatCode="_ * #,##0.00_ ;_ * \-#,##0.00_ ;_ * &quot;-&quot;??_ ;_ @_ "/>
  </numFmts>
  <fonts count="23">
    <font>
      <sz val="11"/>
      <color theme="1"/>
      <name val="Tahoma"/>
      <charset val="134"/>
    </font>
    <font>
      <sz val="11"/>
      <color theme="1"/>
      <name val="思源黑体 CN Heavy"/>
      <charset val="134"/>
    </font>
    <font>
      <sz val="26"/>
      <color theme="1"/>
      <name val="思源黑体 CN Heavy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177" fontId="0" fillId="0" borderId="0"/>
    <xf numFmtId="178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0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11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177" fontId="0" fillId="0" borderId="0" xfId="0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9" fontId="1" fillId="2" borderId="4" xfId="1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9" fontId="1" fillId="0" borderId="4" xfId="1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9" fontId="1" fillId="2" borderId="6" xfId="1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9" fontId="1" fillId="0" borderId="6" xfId="1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/>
    </xf>
    <xf numFmtId="9" fontId="1" fillId="0" borderId="8" xfId="11" applyFont="1" applyBorder="1" applyAlignment="1">
      <alignment horizontal="center" vertical="center"/>
    </xf>
    <xf numFmtId="9" fontId="1" fillId="0" borderId="9" xfId="1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  <a:r>
              <a:rPr lang="zh-CN" altLang="en-US">
                <a:latin typeface="思源黑體 CN Heavy" panose="020B0A00000000000000" pitchFamily="34" charset="-122"/>
                <a:ea typeface="思源黑體 CN Heavy" panose="020B0A00000000000000" pitchFamily="34" charset="-122"/>
              </a:rPr>
              <a:t>公司不同學歷佔比</a:t>
            </a:r>
            <a:endParaRPr lang="zh-CN" altLang="en-US">
              <a:latin typeface="思源黑體 CN Heavy" panose="020B0A00000000000000" pitchFamily="34" charset="-122"/>
              <a:ea typeface="思源黑體 CN Heavy" panose="020B0A00000000000000" pitchFamily="34" charset="-122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691041008409"/>
          <c:y val="0.247236439195101"/>
          <c:w val="0.41563724916551"/>
          <c:h val="0.679740084572762"/>
        </c:manualLayout>
      </c:layout>
      <c:doughnutChart>
        <c:varyColors val="1"/>
        <c:ser>
          <c:idx val="0"/>
          <c:order val="0"/>
          <c:tx>
            <c:strRef>
              <c:f>Sheet1!$N$3</c:f>
              <c:strCache>
                <c:ptCount val="1"/>
                <c:pt idx="0">
                  <c:v>佔比</c:v>
                </c:pt>
              </c:strCache>
            </c:strRef>
          </c:tx>
          <c:explosion val="0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5"/>
              <c:layout>
                <c:manualLayout>
                  <c:x val="0.00849256900212314"/>
                  <c:y val="-0.069444444444444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思源黑體 CN Heavy" panose="020B0A00000000000000" pitchFamily="34" charset="-122"/>
                    <a:ea typeface="思源黑體 CN Heavy" panose="020B0A00000000000000" pitchFamily="34" charset="-122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Sheet1!$N$4:$N$9</c:f>
              <c:numCache>
                <c:formatCode>0%</c:formatCode>
                <c:ptCount val="6"/>
                <c:pt idx="0">
                  <c:v>0.37037037037037</c:v>
                </c:pt>
                <c:pt idx="1">
                  <c:v>0.37037037037037</c:v>
                </c:pt>
                <c:pt idx="2">
                  <c:v>0.142857142857143</c:v>
                </c:pt>
                <c:pt idx="3">
                  <c:v>0.0582010582010582</c:v>
                </c:pt>
                <c:pt idx="4">
                  <c:v>0.0423280423280423</c:v>
                </c:pt>
                <c:pt idx="5">
                  <c:v>0.0158730158730159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36774179378205"/>
          <c:y val="0.226626202974628"/>
          <c:w val="0.246240589353082"/>
          <c:h val="0.7384142607174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思源黑體 CN Heavy" panose="020B0A00000000000000" pitchFamily="34" charset="-122"/>
              <a:ea typeface="思源黑體 CN Heavy" panose="020B0A00000000000000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ln w="1905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  <a:r>
              <a:rPr lang="zh-CN" altLang="en-US">
                <a:latin typeface="思源黑體 CN Heavy" panose="020B0A00000000000000" pitchFamily="34" charset="-122"/>
                <a:ea typeface="思源黑體 CN Heavy" panose="020B0A00000000000000" pitchFamily="34" charset="-122"/>
              </a:rPr>
              <a:t>公司不同學歷分佈</a:t>
            </a:r>
            <a:endParaRPr lang="zh-CN" altLang="en-US">
              <a:latin typeface="思源黑體 CN Heavy" panose="020B0A00000000000000" pitchFamily="34" charset="-122"/>
              <a:ea typeface="思源黑體 CN Heavy" panose="020B0A00000000000000" pitchFamily="34" charset="-122"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Sheet1!$M$4:$M$9</c:f>
              <c:numCache>
                <c:formatCode>General</c:formatCode>
                <c:ptCount val="6"/>
                <c:pt idx="0">
                  <c:v>70</c:v>
                </c:pt>
                <c:pt idx="1">
                  <c:v>70</c:v>
                </c:pt>
                <c:pt idx="2">
                  <c:v>27</c:v>
                </c:pt>
                <c:pt idx="3">
                  <c:v>11</c:v>
                </c:pt>
                <c:pt idx="4">
                  <c:v>8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1679616"/>
        <c:axId val="51682304"/>
      </c:barChart>
      <c:catAx>
        <c:axId val="516796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  <c:crossAx val="51682304"/>
        <c:crosses val="autoZero"/>
        <c:auto val="1"/>
        <c:lblAlgn val="ctr"/>
        <c:lblOffset val="100"/>
        <c:noMultiLvlLbl val="0"/>
      </c:catAx>
      <c:valAx>
        <c:axId val="51682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  <c:crossAx val="51679616"/>
        <c:crosses val="autoZero"/>
        <c:crossBetween val="between"/>
      </c:valAx>
    </c:plotArea>
    <c:plotVisOnly val="1"/>
    <c:dispBlanksAs val="gap"/>
    <c:showDLblsOverMax val="0"/>
  </c:chart>
  <c:spPr>
    <a:ln w="1905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>
                <a:latin typeface="思源黑體 CN Heavy" panose="020B0A00000000000000" pitchFamily="34" charset="-122"/>
                <a:ea typeface="思源黑體 CN Heavy" panose="020B0A00000000000000" pitchFamily="34" charset="-122"/>
              </a:rPr>
              <a:t>公司各職位學歷分佈</a:t>
            </a:r>
            <a:endParaRPr lang="zh-CN" altLang="en-US">
              <a:latin typeface="思源黑體 CN Heavy" panose="020B0A00000000000000" pitchFamily="34" charset="-122"/>
              <a:ea typeface="思源黑體 CN Heavy" panose="020B0A00000000000000" pitchFamily="34" charset="-122"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高層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Sheet1!$C$4:$C$9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中層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基層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15</c:v>
                </c:pt>
                <c:pt idx="1">
                  <c:v>18</c:v>
                </c:pt>
                <c:pt idx="2">
                  <c:v>12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3"/>
          <c:order val="3"/>
          <c:tx>
            <c:strRef>
              <c:f>Sheet1!$I$3</c:f>
              <c:strCache>
                <c:ptCount val="1"/>
                <c:pt idx="0">
                  <c:v>儲備幹部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Sheet1!$I$4:$I$9</c:f>
              <c:numCache>
                <c:formatCode>General</c:formatCode>
                <c:ptCount val="6"/>
                <c:pt idx="0">
                  <c:v>20</c:v>
                </c:pt>
                <c:pt idx="1">
                  <c:v>22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Sheet1!$K$3</c:f>
              <c:strCache>
                <c:ptCount val="1"/>
                <c:pt idx="0">
                  <c:v>普工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Sheet1!$K$4:$K$9</c:f>
              <c:numCache>
                <c:formatCode>General</c:formatCode>
                <c:ptCount val="6"/>
                <c:pt idx="0">
                  <c:v>30</c:v>
                </c:pt>
                <c:pt idx="1">
                  <c:v>20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02368"/>
        <c:axId val="63854848"/>
      </c:barChart>
      <c:catAx>
        <c:axId val="6380236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63854848"/>
        <c:crosses val="autoZero"/>
        <c:auto val="1"/>
        <c:lblAlgn val="ctr"/>
        <c:lblOffset val="100"/>
        <c:noMultiLvlLbl val="0"/>
      </c:catAx>
      <c:valAx>
        <c:axId val="63854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  <c:crossAx val="6380236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</c:dTable>
    </c:plotArea>
    <c:plotVisOnly val="1"/>
    <c:dispBlanksAs val="gap"/>
    <c:showDLblsOverMax val="0"/>
  </c:chart>
  <c:spPr>
    <a:ln w="1905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>
                <a:latin typeface="思源黑體 CN Heavy" panose="020B0A00000000000000" pitchFamily="34" charset="-122"/>
                <a:ea typeface="思源黑體 CN Heavy" panose="020B0A00000000000000" pitchFamily="34" charset="-122"/>
              </a:rPr>
              <a:t>公司各職位學歷趨勢</a:t>
            </a:r>
            <a:endParaRPr lang="zh-CN" altLang="en-US">
              <a:latin typeface="思源黑體 CN Heavy" panose="020B0A00000000000000" pitchFamily="34" charset="-122"/>
              <a:ea typeface="思源黑體 CN Heavy" panose="020B0A00000000000000" pitchFamily="34" charset="-122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58380051600245"/>
          <c:y val="0.193496732026144"/>
          <c:w val="0.926729933066343"/>
          <c:h val="0.628016039661709"/>
        </c:manualLayout>
      </c:layout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高層</c:v>
                </c:pt>
              </c:strCache>
            </c:strRef>
          </c:tx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Sheet1!$D$4:$D$9</c:f>
              <c:numCache>
                <c:formatCode>0%</c:formatCode>
                <c:ptCount val="6"/>
                <c:pt idx="0">
                  <c:v>0</c:v>
                </c:pt>
                <c:pt idx="1">
                  <c:v>0.166666666666667</c:v>
                </c:pt>
                <c:pt idx="2">
                  <c:v>0.166666666666667</c:v>
                </c:pt>
                <c:pt idx="3">
                  <c:v>0.25</c:v>
                </c:pt>
                <c:pt idx="4">
                  <c:v>0.333333333333333</c:v>
                </c:pt>
                <c:pt idx="5">
                  <c:v>0.0833333333333333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中層</c:v>
                </c:pt>
              </c:strCache>
            </c:strRef>
          </c:tx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Sheet1!$F$4:$F$9</c:f>
              <c:numCache>
                <c:formatCode>0%</c:formatCode>
                <c:ptCount val="6"/>
                <c:pt idx="0">
                  <c:v>0.172413793103448</c:v>
                </c:pt>
                <c:pt idx="1">
                  <c:v>0.275862068965517</c:v>
                </c:pt>
                <c:pt idx="2">
                  <c:v>0.344827586206897</c:v>
                </c:pt>
                <c:pt idx="3">
                  <c:v>0.0689655172413793</c:v>
                </c:pt>
                <c:pt idx="4">
                  <c:v>0.103448275862069</c:v>
                </c:pt>
                <c:pt idx="5">
                  <c:v>0.0344827586206897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基層</c:v>
                </c:pt>
              </c:strCache>
            </c:strRef>
          </c:tx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Sheet1!$H$4:$H$9</c:f>
              <c:numCache>
                <c:formatCode>0%</c:formatCode>
                <c:ptCount val="6"/>
                <c:pt idx="0">
                  <c:v>0.288461538461538</c:v>
                </c:pt>
                <c:pt idx="1">
                  <c:v>0.346153846153846</c:v>
                </c:pt>
                <c:pt idx="2">
                  <c:v>0.230769230769231</c:v>
                </c:pt>
                <c:pt idx="3">
                  <c:v>0.0961538461538462</c:v>
                </c:pt>
                <c:pt idx="4">
                  <c:v>0.0192307692307692</c:v>
                </c:pt>
                <c:pt idx="5">
                  <c:v>0.0192307692307692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Sheet1!$I$3</c:f>
              <c:strCache>
                <c:ptCount val="1"/>
                <c:pt idx="0">
                  <c:v>儲備幹部</c:v>
                </c:pt>
              </c:strCache>
            </c:strRef>
          </c:tx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Sheet1!$J$4:$J$9</c:f>
              <c:numCache>
                <c:formatCode>0%</c:formatCode>
                <c:ptCount val="6"/>
                <c:pt idx="0">
                  <c:v>0.444444444444444</c:v>
                </c:pt>
                <c:pt idx="1">
                  <c:v>0.488888888888889</c:v>
                </c:pt>
                <c:pt idx="2">
                  <c:v>0.0444444444444444</c:v>
                </c:pt>
                <c:pt idx="3">
                  <c:v>0.0222222222222222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Sheet1!$K$3</c:f>
              <c:strCache>
                <c:ptCount val="1"/>
                <c:pt idx="0">
                  <c:v>普工</c:v>
                </c:pt>
              </c:strCache>
            </c:strRef>
          </c:tx>
          <c:dLbls>
            <c:delete val="1"/>
          </c:dLbls>
          <c:cat>
            <c:strRef>
              <c:f>Sheet1!$B$4:$B$9</c:f>
              <c:strCache>
                <c:ptCount val="6"/>
                <c:pt idx="0">
                  <c:v>中專及以上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</c:v>
                </c:pt>
                <c:pt idx="5">
                  <c:v>博士以上</c:v>
                </c:pt>
              </c:strCache>
            </c:strRef>
          </c:cat>
          <c:val>
            <c:numRef>
              <c:f>Sheet1!$L$4:$L$9</c:f>
              <c:numCache>
                <c:formatCode>0%</c:formatCode>
                <c:ptCount val="6"/>
                <c:pt idx="0">
                  <c:v>0.588235294117647</c:v>
                </c:pt>
                <c:pt idx="1">
                  <c:v>0.392156862745098</c:v>
                </c:pt>
                <c:pt idx="2">
                  <c:v>0.0196078431372549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117935104"/>
        <c:axId val="117942912"/>
      </c:lineChart>
      <c:catAx>
        <c:axId val="1179351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  <c:crossAx val="117942912"/>
        <c:crosses val="autoZero"/>
        <c:auto val="1"/>
        <c:lblAlgn val="ctr"/>
        <c:lblOffset val="100"/>
        <c:noMultiLvlLbl val="0"/>
      </c:catAx>
      <c:valAx>
        <c:axId val="11794291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/>
                </a:solidFill>
                <a:latin typeface="思源黑體 CN Heavy" panose="020B0A00000000000000" pitchFamily="34" charset="-122"/>
                <a:ea typeface="思源黑體 CN Heavy" panose="020B0A00000000000000" pitchFamily="34" charset="-122"/>
                <a:cs typeface="+mn-cs"/>
              </a:defRPr>
            </a:pPr>
          </a:p>
        </c:txPr>
        <c:crossAx val="117935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95329971053469"/>
          <c:y val="0.899290172061826"/>
          <c:w val="0.409340057893062"/>
          <c:h val="0.0819154272382619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tx1"/>
              </a:solidFill>
              <a:latin typeface="思源黑體 CN Heavy" panose="020B0A00000000000000" pitchFamily="34" charset="-122"/>
              <a:ea typeface="思源黑體 CN Heavy" panose="020B0A00000000000000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ln w="1905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>
      <xdr:nvSpPr>
        <xdr:cNvPr id="6" name="TextBox 5"/>
        <xdr:cNvSpPr txBox="1"/>
      </xdr:nvSpPr>
      <xdr:spPr>
        <a:xfrm>
          <a:off x="26670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>
    <xdr:from>
      <xdr:col>1</xdr:col>
      <xdr:colOff>0</xdr:colOff>
      <xdr:row>10</xdr:row>
      <xdr:rowOff>76200</xdr:rowOff>
    </xdr:from>
    <xdr:to>
      <xdr:col>7</xdr:col>
      <xdr:colOff>66675</xdr:colOff>
      <xdr:row>21</xdr:row>
      <xdr:rowOff>200025</xdr:rowOff>
    </xdr:to>
    <xdr:graphicFrame>
      <xdr:nvGraphicFramePr>
        <xdr:cNvPr id="9" name="圖表 8"/>
        <xdr:cNvGraphicFramePr/>
      </xdr:nvGraphicFramePr>
      <xdr:xfrm>
        <a:off x="266700" y="3228975"/>
        <a:ext cx="4552950" cy="2722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133349</xdr:colOff>
      <xdr:row>10</xdr:row>
      <xdr:rowOff>57150</xdr:rowOff>
    </xdr:from>
    <xdr:to>
      <xdr:col>13</xdr:col>
      <xdr:colOff>733424</xdr:colOff>
      <xdr:row>21</xdr:row>
      <xdr:rowOff>180975</xdr:rowOff>
    </xdr:to>
    <xdr:graphicFrame>
      <xdr:nvGraphicFramePr>
        <xdr:cNvPr id="12" name="圖表 11"/>
        <xdr:cNvGraphicFramePr/>
      </xdr:nvGraphicFramePr>
      <xdr:xfrm>
        <a:off x="4885690" y="3209925"/>
        <a:ext cx="4752975" cy="2722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257175</xdr:colOff>
      <xdr:row>22</xdr:row>
      <xdr:rowOff>38100</xdr:rowOff>
    </xdr:from>
    <xdr:to>
      <xdr:col>14</xdr:col>
      <xdr:colOff>1</xdr:colOff>
      <xdr:row>38</xdr:row>
      <xdr:rowOff>114300</xdr:rowOff>
    </xdr:to>
    <xdr:graphicFrame>
      <xdr:nvGraphicFramePr>
        <xdr:cNvPr id="18" name="圖表 17"/>
        <xdr:cNvGraphicFramePr/>
      </xdr:nvGraphicFramePr>
      <xdr:xfrm>
        <a:off x="257175" y="6025515"/>
        <a:ext cx="9382125" cy="3855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38</xdr:row>
      <xdr:rowOff>200026</xdr:rowOff>
    </xdr:from>
    <xdr:to>
      <xdr:col>14</xdr:col>
      <xdr:colOff>1</xdr:colOff>
      <xdr:row>53</xdr:row>
      <xdr:rowOff>57151</xdr:rowOff>
    </xdr:to>
    <xdr:graphicFrame>
      <xdr:nvGraphicFramePr>
        <xdr:cNvPr id="19" name="圖表 18"/>
        <xdr:cNvGraphicFramePr/>
      </xdr:nvGraphicFramePr>
      <xdr:xfrm>
        <a:off x="257175" y="9966960"/>
        <a:ext cx="9382125" cy="34004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0"/>
  <sheetViews>
    <sheetView showGridLines="0" tabSelected="1" topLeftCell="A13" workbookViewId="0">
      <selection activeCell="T52" sqref="T52"/>
    </sheetView>
  </sheetViews>
  <sheetFormatPr defaultColWidth="9" defaultRowHeight="18.6"/>
  <cols>
    <col min="1" max="1" width="3.5" style="1" customWidth="1"/>
    <col min="2" max="2" width="10.75" style="1" customWidth="1"/>
    <col min="3" max="8" width="9.625" style="1" customWidth="1"/>
    <col min="9" max="9" width="6.375" style="1" customWidth="1"/>
    <col min="10" max="14" width="9.625" style="1" customWidth="1"/>
    <col min="15" max="15" width="2.625" style="1" customWidth="1"/>
    <col min="16" max="16" width="3" style="1" customWidth="1"/>
    <col min="17" max="18" width="9" style="1"/>
    <col min="19" max="19" width="4.75" style="1" customWidth="1"/>
    <col min="20" max="16384" width="9" style="1"/>
  </cols>
  <sheetData>
    <row r="1" ht="41.25" customHeight="1" spans="2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/>
    <row r="3" ht="39.75" customHeight="1" spans="2:14">
      <c r="B3" s="3" t="s">
        <v>1</v>
      </c>
      <c r="C3" s="4" t="s">
        <v>2</v>
      </c>
      <c r="D3" s="4" t="s">
        <v>3</v>
      </c>
      <c r="E3" s="4" t="s">
        <v>4</v>
      </c>
      <c r="F3" s="4" t="s">
        <v>3</v>
      </c>
      <c r="G3" s="4" t="s">
        <v>5</v>
      </c>
      <c r="H3" s="4" t="s">
        <v>3</v>
      </c>
      <c r="I3" s="15" t="s">
        <v>6</v>
      </c>
      <c r="J3" s="4" t="s">
        <v>3</v>
      </c>
      <c r="K3" s="4" t="s">
        <v>7</v>
      </c>
      <c r="L3" s="4" t="s">
        <v>3</v>
      </c>
      <c r="M3" s="4" t="s">
        <v>8</v>
      </c>
      <c r="N3" s="16" t="s">
        <v>3</v>
      </c>
    </row>
    <row r="4" ht="21.75" customHeight="1" spans="2:14">
      <c r="B4" s="5" t="s">
        <v>9</v>
      </c>
      <c r="C4" s="6">
        <v>0</v>
      </c>
      <c r="D4" s="7">
        <f>C4/$C$10</f>
        <v>0</v>
      </c>
      <c r="E4" s="8">
        <v>5</v>
      </c>
      <c r="F4" s="9">
        <f>E4/$E$10</f>
        <v>0.172413793103448</v>
      </c>
      <c r="G4" s="6">
        <v>15</v>
      </c>
      <c r="H4" s="7">
        <f>G4/$G$10</f>
        <v>0.288461538461538</v>
      </c>
      <c r="I4" s="8">
        <v>20</v>
      </c>
      <c r="J4" s="9">
        <f>I4/$I$10</f>
        <v>0.444444444444444</v>
      </c>
      <c r="K4" s="6">
        <v>30</v>
      </c>
      <c r="L4" s="7">
        <f>K4/$K$10</f>
        <v>0.588235294117647</v>
      </c>
      <c r="M4" s="8">
        <f>C4+E4+G4+I4+K4</f>
        <v>70</v>
      </c>
      <c r="N4" s="17">
        <f>M4/$M$10</f>
        <v>0.37037037037037</v>
      </c>
    </row>
    <row r="5" ht="21.75" customHeight="1" spans="2:14">
      <c r="B5" s="5" t="s">
        <v>10</v>
      </c>
      <c r="C5" s="6">
        <v>2</v>
      </c>
      <c r="D5" s="7">
        <f t="shared" ref="D5:D10" si="0">C5/$C$10</f>
        <v>0.166666666666667</v>
      </c>
      <c r="E5" s="8">
        <v>8</v>
      </c>
      <c r="F5" s="9">
        <f t="shared" ref="F5:F10" si="1">E5/$E$10</f>
        <v>0.275862068965517</v>
      </c>
      <c r="G5" s="6">
        <v>18</v>
      </c>
      <c r="H5" s="7">
        <f t="shared" ref="H5:H10" si="2">G5/$G$10</f>
        <v>0.346153846153846</v>
      </c>
      <c r="I5" s="8">
        <v>22</v>
      </c>
      <c r="J5" s="9">
        <f t="shared" ref="J5:J10" si="3">I5/$I$10</f>
        <v>0.488888888888889</v>
      </c>
      <c r="K5" s="6">
        <v>20</v>
      </c>
      <c r="L5" s="7">
        <f t="shared" ref="L5:L10" si="4">K5/$K$10</f>
        <v>0.392156862745098</v>
      </c>
      <c r="M5" s="8">
        <f t="shared" ref="M5:M9" si="5">C5+E5+G5+I5+K5</f>
        <v>70</v>
      </c>
      <c r="N5" s="17">
        <f t="shared" ref="N5:N10" si="6">M5/$M$10</f>
        <v>0.37037037037037</v>
      </c>
    </row>
    <row r="6" ht="21.75" customHeight="1" spans="2:14">
      <c r="B6" s="5" t="s">
        <v>11</v>
      </c>
      <c r="C6" s="6">
        <v>2</v>
      </c>
      <c r="D6" s="7">
        <f t="shared" si="0"/>
        <v>0.166666666666667</v>
      </c>
      <c r="E6" s="8">
        <v>10</v>
      </c>
      <c r="F6" s="9">
        <f t="shared" si="1"/>
        <v>0.344827586206897</v>
      </c>
      <c r="G6" s="6">
        <v>12</v>
      </c>
      <c r="H6" s="7">
        <f t="shared" si="2"/>
        <v>0.230769230769231</v>
      </c>
      <c r="I6" s="8">
        <v>2</v>
      </c>
      <c r="J6" s="9">
        <f t="shared" si="3"/>
        <v>0.0444444444444444</v>
      </c>
      <c r="K6" s="6">
        <v>1</v>
      </c>
      <c r="L6" s="7">
        <f t="shared" si="4"/>
        <v>0.0196078431372549</v>
      </c>
      <c r="M6" s="8">
        <f t="shared" si="5"/>
        <v>27</v>
      </c>
      <c r="N6" s="17">
        <f t="shared" si="6"/>
        <v>0.142857142857143</v>
      </c>
    </row>
    <row r="7" ht="21.75" customHeight="1" spans="2:14">
      <c r="B7" s="5" t="s">
        <v>12</v>
      </c>
      <c r="C7" s="6">
        <v>3</v>
      </c>
      <c r="D7" s="7">
        <f t="shared" si="0"/>
        <v>0.25</v>
      </c>
      <c r="E7" s="8">
        <v>2</v>
      </c>
      <c r="F7" s="9">
        <f t="shared" si="1"/>
        <v>0.0689655172413793</v>
      </c>
      <c r="G7" s="6">
        <v>5</v>
      </c>
      <c r="H7" s="7">
        <f t="shared" si="2"/>
        <v>0.0961538461538462</v>
      </c>
      <c r="I7" s="8">
        <v>1</v>
      </c>
      <c r="J7" s="9">
        <f t="shared" si="3"/>
        <v>0.0222222222222222</v>
      </c>
      <c r="K7" s="6">
        <v>0</v>
      </c>
      <c r="L7" s="7">
        <f t="shared" si="4"/>
        <v>0</v>
      </c>
      <c r="M7" s="8">
        <f t="shared" si="5"/>
        <v>11</v>
      </c>
      <c r="N7" s="17">
        <f t="shared" si="6"/>
        <v>0.0582010582010582</v>
      </c>
    </row>
    <row r="8" ht="21.75" customHeight="1" spans="2:14">
      <c r="B8" s="5" t="s">
        <v>13</v>
      </c>
      <c r="C8" s="6">
        <v>4</v>
      </c>
      <c r="D8" s="7">
        <f t="shared" si="0"/>
        <v>0.333333333333333</v>
      </c>
      <c r="E8" s="8">
        <v>3</v>
      </c>
      <c r="F8" s="9">
        <f t="shared" si="1"/>
        <v>0.103448275862069</v>
      </c>
      <c r="G8" s="6">
        <v>1</v>
      </c>
      <c r="H8" s="7">
        <f t="shared" si="2"/>
        <v>0.0192307692307692</v>
      </c>
      <c r="I8" s="8">
        <v>0</v>
      </c>
      <c r="J8" s="9">
        <f t="shared" si="3"/>
        <v>0</v>
      </c>
      <c r="K8" s="6">
        <v>0</v>
      </c>
      <c r="L8" s="7">
        <f t="shared" si="4"/>
        <v>0</v>
      </c>
      <c r="M8" s="8">
        <f t="shared" si="5"/>
        <v>8</v>
      </c>
      <c r="N8" s="17">
        <f t="shared" si="6"/>
        <v>0.0423280423280423</v>
      </c>
    </row>
    <row r="9" ht="21.75" customHeight="1" spans="2:14">
      <c r="B9" s="5" t="s">
        <v>14</v>
      </c>
      <c r="C9" s="6">
        <v>1</v>
      </c>
      <c r="D9" s="7">
        <f t="shared" si="0"/>
        <v>0.0833333333333333</v>
      </c>
      <c r="E9" s="8">
        <v>1</v>
      </c>
      <c r="F9" s="9">
        <f t="shared" si="1"/>
        <v>0.0344827586206897</v>
      </c>
      <c r="G9" s="6">
        <v>1</v>
      </c>
      <c r="H9" s="7">
        <f t="shared" si="2"/>
        <v>0.0192307692307692</v>
      </c>
      <c r="I9" s="8">
        <v>0</v>
      </c>
      <c r="J9" s="9">
        <f t="shared" si="3"/>
        <v>0</v>
      </c>
      <c r="K9" s="6">
        <v>0</v>
      </c>
      <c r="L9" s="7">
        <f t="shared" si="4"/>
        <v>0</v>
      </c>
      <c r="M9" s="8">
        <f t="shared" si="5"/>
        <v>3</v>
      </c>
      <c r="N9" s="17">
        <f t="shared" si="6"/>
        <v>0.0158730158730159</v>
      </c>
    </row>
    <row r="10" ht="21.75" customHeight="1" spans="2:14">
      <c r="B10" s="10" t="s">
        <v>8</v>
      </c>
      <c r="C10" s="11">
        <f>SUM(C4:C9)</f>
        <v>12</v>
      </c>
      <c r="D10" s="12">
        <f t="shared" si="0"/>
        <v>1</v>
      </c>
      <c r="E10" s="13">
        <f>SUM(E4:E9)</f>
        <v>29</v>
      </c>
      <c r="F10" s="14">
        <f t="shared" si="1"/>
        <v>1</v>
      </c>
      <c r="G10" s="11">
        <f>SUM(G4:G9)</f>
        <v>52</v>
      </c>
      <c r="H10" s="12">
        <f t="shared" si="2"/>
        <v>1</v>
      </c>
      <c r="I10" s="13">
        <f>SUM(I4:I9)</f>
        <v>45</v>
      </c>
      <c r="J10" s="14">
        <f t="shared" si="3"/>
        <v>1</v>
      </c>
      <c r="K10" s="11">
        <f>SUM(K4:K9)</f>
        <v>51</v>
      </c>
      <c r="L10" s="12">
        <f t="shared" si="4"/>
        <v>1</v>
      </c>
      <c r="M10" s="13">
        <f>SUM(M4:M9)</f>
        <v>189</v>
      </c>
      <c r="N10" s="18">
        <f t="shared" si="6"/>
        <v>1</v>
      </c>
    </row>
  </sheetData>
  <mergeCells count="1">
    <mergeCell ref="B1:N1"/>
  </mergeCells>
  <printOptions horizontalCentered="1"/>
  <pageMargins left="0.393700787401575" right="0.393700787401575" top="0.393700787401575" bottom="0.393700787401575" header="0" footer="0"/>
  <pageSetup paperSize="9" scale="68" orientation="portrait"/>
  <headerFooter/>
  <colBreaks count="1" manualBreakCount="1">
    <brk id="15" max="32" man="1"/>
  </colBreaks>
  <ignoredErrors>
    <ignoredError sqref="H10 J10 L10 F10 D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dcterms:created xsi:type="dcterms:W3CDTF">2008-09-11T17:22:00Z</dcterms:created>
  <cp:lastPrinted>2020-09-20T12:28:00Z</cp:lastPrinted>
  <dcterms:modified xsi:type="dcterms:W3CDTF">2023-02-01T09:51:26Z</dcterms:modified>
</cp:coreProperties>
</file>