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9765" windowHeight="7815" tabRatio="770" activeTab="2"/>
  </bookViews>
  <sheets>
    <sheet name="2006年資產負債表" sheetId="1" r:id="rId1"/>
    <sheet name="2007年科目彙總表" sheetId="2" r:id="rId2"/>
    <sheet name="2007年資產負債表" sheetId="6" r:id="rId3"/>
  </sheets>
  <externalReferences>
    <externalReference r:id="rId4"/>
  </externalReferences>
  <definedNames>
    <definedName name="程式碼">[1]憑證記錄表!$B$2:$B$14</definedName>
    <definedName name="貸方">[1]憑證記錄表!$G$2:$G$21</definedName>
    <definedName name="借方">[1]憑證記錄表!$F$2:$F$21</definedName>
  </definedNames>
  <calcPr calcId="124519"/>
</workbook>
</file>

<file path=xl/calcChain.xml><?xml version="1.0" encoding="utf-8"?>
<calcChain xmlns="http://schemas.openxmlformats.org/spreadsheetml/2006/main">
  <c r="C5" i="6"/>
  <c r="D5"/>
  <c r="C6"/>
  <c r="D6"/>
  <c r="C7"/>
  <c r="C8"/>
  <c r="C9"/>
  <c r="C10"/>
  <c r="D10"/>
  <c r="C11"/>
  <c r="D11"/>
  <c r="C12"/>
  <c r="C13"/>
  <c r="C14"/>
  <c r="D14"/>
  <c r="C15"/>
  <c r="D15"/>
  <c r="C16"/>
  <c r="C17"/>
  <c r="C18"/>
  <c r="D18"/>
  <c r="C19"/>
  <c r="C20"/>
  <c r="C21"/>
  <c r="C22"/>
  <c r="C23"/>
  <c r="C24"/>
  <c r="D24"/>
  <c r="C25"/>
  <c r="D25"/>
  <c r="C26"/>
  <c r="D26"/>
  <c r="D28" s="1"/>
  <c r="C27"/>
  <c r="C28"/>
  <c r="C29"/>
  <c r="C30"/>
  <c r="C31"/>
  <c r="C32"/>
  <c r="D32"/>
  <c r="C33"/>
  <c r="C34"/>
  <c r="C35"/>
  <c r="C36"/>
  <c r="C37"/>
  <c r="C38"/>
  <c r="C39"/>
  <c r="C40"/>
  <c r="C41"/>
  <c r="D41"/>
  <c r="G5"/>
  <c r="H5"/>
  <c r="G6"/>
  <c r="G7"/>
  <c r="G8"/>
  <c r="G9"/>
  <c r="G10"/>
  <c r="H10"/>
  <c r="G11"/>
  <c r="H11"/>
  <c r="G12"/>
  <c r="H12"/>
  <c r="G13"/>
  <c r="H13"/>
  <c r="G14"/>
  <c r="G15"/>
  <c r="G16"/>
  <c r="G17"/>
  <c r="G18"/>
  <c r="G19"/>
  <c r="G20"/>
  <c r="H20"/>
  <c r="G21"/>
  <c r="G22"/>
  <c r="H22"/>
  <c r="G23"/>
  <c r="G24"/>
  <c r="G25"/>
  <c r="G26"/>
  <c r="G27"/>
  <c r="H27"/>
  <c r="G28"/>
  <c r="G29"/>
  <c r="G30"/>
  <c r="G31"/>
  <c r="G32"/>
  <c r="G33"/>
  <c r="H33"/>
  <c r="G34"/>
  <c r="G35"/>
  <c r="G36"/>
  <c r="H36"/>
  <c r="G37"/>
  <c r="H37"/>
  <c r="G38"/>
  <c r="G39"/>
  <c r="G40"/>
  <c r="H40"/>
  <c r="G41"/>
  <c r="H41"/>
</calcChain>
</file>

<file path=xl/sharedStrings.xml><?xml version="1.0" encoding="utf-8"?>
<sst xmlns="http://schemas.openxmlformats.org/spreadsheetml/2006/main" count="248" uniqueCount="111">
  <si>
    <t>負債和股東權益</t>
  </si>
  <si>
    <t>流動資產：</t>
  </si>
  <si>
    <t>流動負債:</t>
  </si>
  <si>
    <t xml:space="preserve">    貨幣資金</t>
  </si>
  <si>
    <t xml:space="preserve">    短期借款</t>
  </si>
  <si>
    <t xml:space="preserve">    短期投資</t>
  </si>
  <si>
    <t xml:space="preserve">    應付票據</t>
  </si>
  <si>
    <t xml:space="preserve"> </t>
  </si>
  <si>
    <t xml:space="preserve">    應收票據</t>
  </si>
  <si>
    <t xml:space="preserve">    應付帳款</t>
  </si>
  <si>
    <t xml:space="preserve">    應收股利</t>
  </si>
  <si>
    <t xml:space="preserve">    預收帳款</t>
  </si>
  <si>
    <t xml:space="preserve">    應收利息</t>
  </si>
  <si>
    <t xml:space="preserve">    應付工資</t>
  </si>
  <si>
    <t xml:space="preserve">    應收帳款</t>
  </si>
  <si>
    <t xml:space="preserve">    應付福利費</t>
  </si>
  <si>
    <t xml:space="preserve">    其他應收款</t>
  </si>
  <si>
    <t xml:space="preserve">    應付股利</t>
  </si>
  <si>
    <t xml:space="preserve">    預付帳款</t>
  </si>
  <si>
    <t xml:space="preserve">    應交稅金</t>
  </si>
  <si>
    <t xml:space="preserve">    應收補貼款</t>
  </si>
  <si>
    <t xml:space="preserve">    其他應交款</t>
  </si>
  <si>
    <t xml:space="preserve">    存貨</t>
  </si>
  <si>
    <t xml:space="preserve">    其他應付款</t>
  </si>
  <si>
    <t xml:space="preserve">    待攤費用</t>
  </si>
  <si>
    <t xml:space="preserve">    預提費用</t>
  </si>
  <si>
    <t xml:space="preserve">    一年內到期的長期債權投資</t>
  </si>
  <si>
    <t xml:space="preserve">    預計負債</t>
  </si>
  <si>
    <t xml:space="preserve">    其他流動資產</t>
  </si>
  <si>
    <t xml:space="preserve">    一年內到期的長期負債</t>
  </si>
  <si>
    <t xml:space="preserve">    流動資產合計</t>
  </si>
  <si>
    <t xml:space="preserve">    其他流動負債</t>
  </si>
  <si>
    <t>長期投資:</t>
  </si>
  <si>
    <t xml:space="preserve">    長期股權投資</t>
  </si>
  <si>
    <t xml:space="preserve">    流動負債合計</t>
  </si>
  <si>
    <t xml:space="preserve">    長期債權投資</t>
  </si>
  <si>
    <t xml:space="preserve"> 長期負債:</t>
  </si>
  <si>
    <t xml:space="preserve">    長期投資合計</t>
  </si>
  <si>
    <t xml:space="preserve">    長期借款</t>
  </si>
  <si>
    <t>固定資產:</t>
  </si>
  <si>
    <t xml:space="preserve">    應付債券</t>
  </si>
  <si>
    <t xml:space="preserve">    固定資產原價</t>
  </si>
  <si>
    <t xml:space="preserve">    長期應付款</t>
  </si>
  <si>
    <t xml:space="preserve">      減:累計折舊</t>
  </si>
  <si>
    <t xml:space="preserve">    專項應付款</t>
  </si>
  <si>
    <t xml:space="preserve">    固定資產淨值</t>
  </si>
  <si>
    <t xml:space="preserve">    其他長期負債</t>
  </si>
  <si>
    <t xml:space="preserve">      減：固定資產減值準備</t>
  </si>
  <si>
    <t xml:space="preserve">    長期負債合計</t>
  </si>
  <si>
    <t xml:space="preserve">    固定資產淨額</t>
  </si>
  <si>
    <t>遞延稅項:</t>
  </si>
  <si>
    <t xml:space="preserve">    工程物資</t>
  </si>
  <si>
    <t xml:space="preserve">    遞延稅款貸項</t>
  </si>
  <si>
    <t xml:space="preserve">    在建工程</t>
  </si>
  <si>
    <t xml:space="preserve">    負債合計</t>
  </si>
  <si>
    <t xml:space="preserve">    固定資產清理</t>
  </si>
  <si>
    <t xml:space="preserve">    固定資產合計</t>
  </si>
  <si>
    <t>股東權益:</t>
  </si>
  <si>
    <t>無形資產及其他資產:</t>
  </si>
  <si>
    <t xml:space="preserve">    股本</t>
  </si>
  <si>
    <t xml:space="preserve">    無形資產</t>
  </si>
  <si>
    <t xml:space="preserve">      減：已歸還投資</t>
  </si>
  <si>
    <t xml:space="preserve">    長期待攤費用</t>
  </si>
  <si>
    <t xml:space="preserve">    股本淨額</t>
  </si>
  <si>
    <t xml:space="preserve">    其他長期資產</t>
  </si>
  <si>
    <t xml:space="preserve">    資本公積</t>
  </si>
  <si>
    <t xml:space="preserve">    無形資產及其他資產合計</t>
  </si>
  <si>
    <t xml:space="preserve">    盈餘公積</t>
  </si>
  <si>
    <t xml:space="preserve">      其中:法定公益金</t>
  </si>
  <si>
    <t xml:space="preserve">    未分配利潤</t>
  </si>
  <si>
    <t xml:space="preserve">    遞延稅款借項</t>
  </si>
  <si>
    <t xml:space="preserve">    股東權益合計</t>
  </si>
  <si>
    <t xml:space="preserve">    資產總計</t>
  </si>
  <si>
    <t xml:space="preserve">    負債及股東權益總計</t>
  </si>
  <si>
    <t>資產負債表</t>
    <phoneticPr fontId="3" type="noConversion"/>
  </si>
  <si>
    <t xml:space="preserve">    銀行存款</t>
    <phoneticPr fontId="3" type="noConversion"/>
  </si>
  <si>
    <t xml:space="preserve">    累計折舊</t>
    <phoneticPr fontId="3" type="noConversion"/>
  </si>
  <si>
    <t xml:space="preserve">    固定資產</t>
    <phoneticPr fontId="3" type="noConversion"/>
  </si>
  <si>
    <t xml:space="preserve">    應付股利</t>
    <phoneticPr fontId="3" type="noConversion"/>
  </si>
  <si>
    <t xml:space="preserve">    營業收入</t>
    <phoneticPr fontId="3" type="noConversion"/>
  </si>
  <si>
    <t xml:space="preserve">    管理費用</t>
    <phoneticPr fontId="3" type="noConversion"/>
  </si>
  <si>
    <t xml:space="preserve">    財務費用</t>
    <phoneticPr fontId="3" type="noConversion"/>
  </si>
  <si>
    <t xml:space="preserve">    銷售費用</t>
    <phoneticPr fontId="3" type="noConversion"/>
  </si>
  <si>
    <t>2007年科目彙總表</t>
    <phoneticPr fontId="3" type="noConversion"/>
  </si>
  <si>
    <t xml:space="preserve">    流動資產合計</t>
    <phoneticPr fontId="3" type="noConversion"/>
  </si>
  <si>
    <t xml:space="preserve">    流動負債合計</t>
    <phoneticPr fontId="3" type="noConversion"/>
  </si>
  <si>
    <t xml:space="preserve">    長期投資合計</t>
    <phoneticPr fontId="3" type="noConversion"/>
  </si>
  <si>
    <t xml:space="preserve">    固定資產淨值</t>
    <phoneticPr fontId="3" type="noConversion"/>
  </si>
  <si>
    <t xml:space="preserve">    長期負債合計</t>
    <phoneticPr fontId="3" type="noConversion"/>
  </si>
  <si>
    <t xml:space="preserve">    固定資產淨額</t>
    <phoneticPr fontId="3" type="noConversion"/>
  </si>
  <si>
    <t xml:space="preserve">    負債合計</t>
    <phoneticPr fontId="3" type="noConversion"/>
  </si>
  <si>
    <t xml:space="preserve">    固定資產合計</t>
    <phoneticPr fontId="3" type="noConversion"/>
  </si>
  <si>
    <t xml:space="preserve">    無形資產及其他資產合計</t>
    <phoneticPr fontId="3" type="noConversion"/>
  </si>
  <si>
    <t xml:space="preserve">    資產總計</t>
    <phoneticPr fontId="3" type="noConversion"/>
  </si>
  <si>
    <t xml:space="preserve">    股東權益合計</t>
    <phoneticPr fontId="3" type="noConversion"/>
  </si>
  <si>
    <t xml:space="preserve">    負債及股東權益總計</t>
    <phoneticPr fontId="3" type="noConversion"/>
  </si>
  <si>
    <t>程式碼</t>
    <phoneticPr fontId="3" type="noConversion"/>
  </si>
  <si>
    <t>科目名稱</t>
    <phoneticPr fontId="3" type="noConversion"/>
  </si>
  <si>
    <t>借方</t>
    <phoneticPr fontId="3" type="noConversion"/>
  </si>
  <si>
    <t>貸方</t>
    <phoneticPr fontId="3" type="noConversion"/>
  </si>
  <si>
    <t>餘額</t>
    <phoneticPr fontId="3" type="noConversion"/>
  </si>
  <si>
    <t>資產</t>
    <phoneticPr fontId="3" type="noConversion"/>
  </si>
  <si>
    <t>年初數</t>
    <phoneticPr fontId="3" type="noConversion"/>
  </si>
  <si>
    <t>期末數</t>
    <phoneticPr fontId="3" type="noConversion"/>
  </si>
  <si>
    <t>年初數</t>
    <phoneticPr fontId="3" type="noConversion"/>
  </si>
  <si>
    <t>期末數</t>
    <phoneticPr fontId="3" type="noConversion"/>
  </si>
  <si>
    <r>
      <t xml:space="preserve">編製單位：青島B企業　　　　　          　       </t>
    </r>
    <r>
      <rPr>
        <u/>
        <sz val="12"/>
        <rFont val="宋體"/>
        <family val="3"/>
        <charset val="134"/>
      </rPr>
      <t xml:space="preserve">　2006 </t>
    </r>
    <r>
      <rPr>
        <sz val="12"/>
        <rFont val="宋體"/>
        <family val="3"/>
        <charset val="134"/>
      </rPr>
      <t>年</t>
    </r>
    <r>
      <rPr>
        <u/>
        <sz val="12"/>
        <rFont val="宋體"/>
        <family val="3"/>
        <charset val="134"/>
      </rPr>
      <t>　12　</t>
    </r>
    <r>
      <rPr>
        <sz val="12"/>
        <rFont val="宋體"/>
        <family val="3"/>
        <charset val="134"/>
      </rPr>
      <t>月止　                      單位：元</t>
    </r>
    <phoneticPr fontId="3" type="noConversion"/>
  </si>
  <si>
    <t>資產</t>
    <phoneticPr fontId="3" type="noConversion"/>
  </si>
  <si>
    <t>行次</t>
    <phoneticPr fontId="3" type="noConversion"/>
  </si>
  <si>
    <r>
      <t xml:space="preserve">編製單位：青島B企業　　　　　          　        </t>
    </r>
    <r>
      <rPr>
        <u/>
        <sz val="12"/>
        <rFont val="宋體"/>
        <family val="3"/>
        <charset val="134"/>
      </rPr>
      <t>　2007　</t>
    </r>
    <r>
      <rPr>
        <sz val="12"/>
        <rFont val="宋體"/>
        <family val="3"/>
        <charset val="134"/>
      </rPr>
      <t>年</t>
    </r>
    <r>
      <rPr>
        <u/>
        <sz val="12"/>
        <rFont val="宋體"/>
        <family val="3"/>
        <charset val="134"/>
      </rPr>
      <t>　12　</t>
    </r>
    <r>
      <rPr>
        <sz val="12"/>
        <rFont val="宋體"/>
        <family val="3"/>
        <charset val="134"/>
      </rPr>
      <t>月止　                   單位：元</t>
    </r>
    <phoneticPr fontId="3" type="noConversion"/>
  </si>
  <si>
    <t>行次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</si>
</sst>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_ * #,##0.00_ ;_ * \-#,##0.00_ ;_ * &quot;-&quot;??_ ;_ @_ "/>
    <numFmt numFmtId="177" formatCode="#,##0.0_ "/>
  </numFmts>
  <fonts count="9"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b/>
      <sz val="18"/>
      <color rgb="FF00B050"/>
      <name val="华文行楷"/>
      <family val="3"/>
      <charset val="134"/>
    </font>
    <font>
      <b/>
      <sz val="12"/>
      <color rgb="FFFFFF00"/>
      <name val="宋体"/>
      <family val="3"/>
      <charset val="134"/>
    </font>
    <font>
      <u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4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" fontId="2" fillId="0" borderId="3" xfId="0" applyNumberFormat="1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4" fontId="2" fillId="0" borderId="5" xfId="0" applyNumberFormat="1" applyFont="1" applyBorder="1">
      <alignment vertical="center"/>
    </xf>
    <xf numFmtId="4" fontId="2" fillId="0" borderId="6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1" applyFont="1" applyBorder="1" applyAlignment="1">
      <alignment horizontal="center" vertical="center"/>
    </xf>
    <xf numFmtId="177" fontId="2" fillId="0" borderId="1" xfId="0" applyNumberFormat="1" applyFont="1" applyBorder="1">
      <alignment vertical="center"/>
    </xf>
    <xf numFmtId="176" fontId="2" fillId="0" borderId="1" xfId="1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4" fontId="2" fillId="0" borderId="3" xfId="0" applyNumberFormat="1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176" fontId="2" fillId="2" borderId="3" xfId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6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>
      <alignment vertical="center"/>
    </xf>
    <xf numFmtId="0" fontId="2" fillId="0" borderId="14" xfId="0" applyNumberFormat="1" applyFont="1" applyFill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>
      <alignment vertical="center"/>
    </xf>
    <xf numFmtId="0" fontId="0" fillId="0" borderId="3" xfId="0" applyNumberFormat="1" applyBorder="1">
      <alignment vertical="center"/>
    </xf>
    <xf numFmtId="0" fontId="2" fillId="0" borderId="5" xfId="0" applyNumberFormat="1" applyFont="1" applyFill="1" applyBorder="1">
      <alignment vertical="center"/>
    </xf>
    <xf numFmtId="0" fontId="2" fillId="0" borderId="15" xfId="0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360;&#31295;&#21109;&#20316;/&#21407;&#31295;/ck-280%20Excel%202003&#36001;&#21209;&#25033;&#29992;&#24555;&#26131;&#36890;(&#26032;)/&#20809;&#30879;/&#26368;&#32066;&#25928;&#26524;/&#31532;8&#35506;/&#31185;&#30446;&#24409;&#32317;&#34920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明細科目彙總表(1)"/>
      <sheetName val="憑證記錄表"/>
      <sheetName val="明細科目彙總表"/>
      <sheetName val="Sheet2"/>
      <sheetName val="Sheet3"/>
    </sheetNames>
    <sheetDataSet>
      <sheetData sheetId="0"/>
      <sheetData sheetId="1">
        <row r="2">
          <cell r="B2">
            <v>550201</v>
          </cell>
          <cell r="F2">
            <v>100</v>
          </cell>
        </row>
        <row r="3">
          <cell r="B3">
            <v>100201</v>
          </cell>
          <cell r="G3">
            <v>100</v>
          </cell>
        </row>
        <row r="4">
          <cell r="B4">
            <v>550202</v>
          </cell>
          <cell r="F4">
            <v>300</v>
          </cell>
        </row>
        <row r="5">
          <cell r="B5">
            <v>100101</v>
          </cell>
          <cell r="G5">
            <v>300</v>
          </cell>
        </row>
        <row r="6">
          <cell r="B6">
            <v>410501</v>
          </cell>
          <cell r="F6">
            <v>220</v>
          </cell>
        </row>
        <row r="7">
          <cell r="B7">
            <v>100101</v>
          </cell>
          <cell r="G7">
            <v>220</v>
          </cell>
        </row>
        <row r="8">
          <cell r="B8">
            <v>100204</v>
          </cell>
          <cell r="F8">
            <v>1500</v>
          </cell>
        </row>
        <row r="9">
          <cell r="B9">
            <v>212101</v>
          </cell>
          <cell r="G9">
            <v>1500</v>
          </cell>
        </row>
        <row r="10">
          <cell r="B10">
            <v>212102</v>
          </cell>
          <cell r="F10">
            <v>2000</v>
          </cell>
        </row>
        <row r="11">
          <cell r="B11">
            <v>100203</v>
          </cell>
          <cell r="G11">
            <v>2000</v>
          </cell>
        </row>
        <row r="12">
          <cell r="B12">
            <v>550204</v>
          </cell>
          <cell r="F12">
            <v>500</v>
          </cell>
        </row>
        <row r="13">
          <cell r="B13">
            <v>100201</v>
          </cell>
          <cell r="G13">
            <v>500</v>
          </cell>
        </row>
        <row r="14">
          <cell r="B14">
            <v>212102</v>
          </cell>
          <cell r="F14">
            <v>8000</v>
          </cell>
        </row>
        <row r="15">
          <cell r="F15">
            <v>500</v>
          </cell>
        </row>
        <row r="16">
          <cell r="G16">
            <v>500</v>
          </cell>
        </row>
        <row r="17">
          <cell r="G17">
            <v>220</v>
          </cell>
        </row>
        <row r="18">
          <cell r="F18">
            <v>1500</v>
          </cell>
        </row>
        <row r="19">
          <cell r="G19">
            <v>1500</v>
          </cell>
        </row>
        <row r="20">
          <cell r="F20">
            <v>300</v>
          </cell>
        </row>
        <row r="21">
          <cell r="G21">
            <v>300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41"/>
  <sheetViews>
    <sheetView workbookViewId="0">
      <selection activeCell="A2" sqref="A2:H2"/>
    </sheetView>
  </sheetViews>
  <sheetFormatPr defaultRowHeight="14.25"/>
  <cols>
    <col min="1" max="1" width="24.875" style="1" customWidth="1"/>
    <col min="2" max="2" width="8.25" style="11" bestFit="1" customWidth="1"/>
    <col min="3" max="3" width="13.5" style="1" customWidth="1"/>
    <col min="4" max="4" width="12.625" style="1" customWidth="1"/>
    <col min="5" max="5" width="18.875" style="1" customWidth="1"/>
    <col min="6" max="6" width="8.25" style="11" bestFit="1" customWidth="1"/>
    <col min="7" max="8" width="12.375" style="1" customWidth="1"/>
  </cols>
  <sheetData>
    <row r="1" spans="1:8" ht="24" customHeight="1">
      <c r="A1" s="57" t="s">
        <v>74</v>
      </c>
      <c r="B1" s="57"/>
      <c r="C1" s="57"/>
      <c r="D1" s="57"/>
      <c r="E1" s="57"/>
      <c r="F1" s="57"/>
      <c r="G1" s="57"/>
      <c r="H1" s="57"/>
    </row>
    <row r="2" spans="1:8" ht="15" thickBot="1">
      <c r="A2" s="58" t="s">
        <v>106</v>
      </c>
      <c r="B2" s="58"/>
      <c r="C2" s="58"/>
      <c r="D2" s="58"/>
      <c r="E2" s="58"/>
      <c r="F2" s="58"/>
      <c r="G2" s="58"/>
      <c r="H2" s="58"/>
    </row>
    <row r="3" spans="1:8" ht="18" customHeight="1">
      <c r="A3" s="42" t="s">
        <v>101</v>
      </c>
      <c r="B3" s="43" t="s">
        <v>110</v>
      </c>
      <c r="C3" s="43" t="s">
        <v>102</v>
      </c>
      <c r="D3" s="43" t="s">
        <v>105</v>
      </c>
      <c r="E3" s="43" t="s">
        <v>0</v>
      </c>
      <c r="F3" s="43" t="s">
        <v>110</v>
      </c>
      <c r="G3" s="43" t="s">
        <v>102</v>
      </c>
      <c r="H3" s="44" t="s">
        <v>105</v>
      </c>
    </row>
    <row r="4" spans="1:8">
      <c r="A4" s="4" t="s">
        <v>1</v>
      </c>
      <c r="B4" s="12"/>
      <c r="C4" s="2"/>
      <c r="D4" s="2"/>
      <c r="E4" s="2" t="s">
        <v>2</v>
      </c>
      <c r="F4" s="12"/>
      <c r="G4" s="2"/>
      <c r="H4" s="5"/>
    </row>
    <row r="5" spans="1:8">
      <c r="A5" s="4" t="s">
        <v>3</v>
      </c>
      <c r="B5" s="12">
        <v>1</v>
      </c>
      <c r="C5" s="3">
        <v>5635559.6600000001</v>
      </c>
      <c r="D5" s="3">
        <v>4861585.08</v>
      </c>
      <c r="E5" s="2" t="s">
        <v>4</v>
      </c>
      <c r="F5" s="12">
        <v>68</v>
      </c>
      <c r="G5" s="3">
        <v>1000000</v>
      </c>
      <c r="H5" s="6">
        <v>1000000</v>
      </c>
    </row>
    <row r="6" spans="1:8">
      <c r="A6" s="4" t="s">
        <v>5</v>
      </c>
      <c r="B6" s="12">
        <v>2</v>
      </c>
      <c r="C6" s="3">
        <v>100000</v>
      </c>
      <c r="D6" s="3">
        <v>150000</v>
      </c>
      <c r="E6" s="2" t="s">
        <v>6</v>
      </c>
      <c r="F6" s="12">
        <v>69</v>
      </c>
      <c r="G6" s="2" t="s">
        <v>7</v>
      </c>
      <c r="H6" s="5" t="s">
        <v>7</v>
      </c>
    </row>
    <row r="7" spans="1:8">
      <c r="A7" s="4" t="s">
        <v>8</v>
      </c>
      <c r="B7" s="12">
        <v>3</v>
      </c>
      <c r="C7" s="2" t="s">
        <v>7</v>
      </c>
      <c r="D7" s="2" t="s">
        <v>7</v>
      </c>
      <c r="E7" s="2" t="s">
        <v>9</v>
      </c>
      <c r="F7" s="12">
        <v>70</v>
      </c>
      <c r="G7" s="2" t="s">
        <v>7</v>
      </c>
      <c r="H7" s="6">
        <v>249796.66</v>
      </c>
    </row>
    <row r="8" spans="1:8">
      <c r="A8" s="4" t="s">
        <v>10</v>
      </c>
      <c r="B8" s="12">
        <v>4</v>
      </c>
      <c r="C8" s="2" t="s">
        <v>7</v>
      </c>
      <c r="D8" s="2" t="s">
        <v>7</v>
      </c>
      <c r="E8" s="2" t="s">
        <v>11</v>
      </c>
      <c r="F8" s="12">
        <v>71</v>
      </c>
      <c r="G8" s="2" t="s">
        <v>7</v>
      </c>
      <c r="H8" s="5" t="s">
        <v>7</v>
      </c>
    </row>
    <row r="9" spans="1:8">
      <c r="A9" s="4" t="s">
        <v>12</v>
      </c>
      <c r="B9" s="12">
        <v>5</v>
      </c>
      <c r="C9" s="2" t="s">
        <v>7</v>
      </c>
      <c r="D9" s="2" t="s">
        <v>7</v>
      </c>
      <c r="E9" s="2" t="s">
        <v>13</v>
      </c>
      <c r="F9" s="12">
        <v>72</v>
      </c>
      <c r="G9" s="2" t="s">
        <v>7</v>
      </c>
      <c r="H9" s="5" t="s">
        <v>7</v>
      </c>
    </row>
    <row r="10" spans="1:8">
      <c r="A10" s="4" t="s">
        <v>14</v>
      </c>
      <c r="B10" s="12">
        <v>6</v>
      </c>
      <c r="C10" s="17">
        <v>1030275.6</v>
      </c>
      <c r="D10" s="3">
        <v>911322</v>
      </c>
      <c r="E10" s="2" t="s">
        <v>15</v>
      </c>
      <c r="F10" s="12">
        <v>73</v>
      </c>
      <c r="G10" s="3">
        <v>56637.56</v>
      </c>
      <c r="H10" s="6">
        <v>66965.66</v>
      </c>
    </row>
    <row r="11" spans="1:8">
      <c r="A11" s="4" t="s">
        <v>16</v>
      </c>
      <c r="B11" s="12">
        <v>7</v>
      </c>
      <c r="C11" s="3">
        <v>18000</v>
      </c>
      <c r="D11" s="3">
        <v>20000</v>
      </c>
      <c r="E11" s="2" t="s">
        <v>17</v>
      </c>
      <c r="F11" s="12">
        <v>74</v>
      </c>
      <c r="G11" s="3">
        <v>200000</v>
      </c>
      <c r="H11" s="5" t="s">
        <v>7</v>
      </c>
    </row>
    <row r="12" spans="1:8">
      <c r="A12" s="4" t="s">
        <v>18</v>
      </c>
      <c r="B12" s="12">
        <v>8</v>
      </c>
      <c r="C12" s="2" t="s">
        <v>7</v>
      </c>
      <c r="D12" s="2" t="s">
        <v>7</v>
      </c>
      <c r="E12" s="2" t="s">
        <v>19</v>
      </c>
      <c r="F12" s="12">
        <v>75</v>
      </c>
      <c r="G12" s="3">
        <v>250000</v>
      </c>
      <c r="H12" s="6">
        <v>143548.34</v>
      </c>
    </row>
    <row r="13" spans="1:8">
      <c r="A13" s="4" t="s">
        <v>20</v>
      </c>
      <c r="B13" s="12">
        <v>9</v>
      </c>
      <c r="C13" s="2" t="s">
        <v>7</v>
      </c>
      <c r="D13" s="2" t="s">
        <v>7</v>
      </c>
      <c r="E13" s="2" t="s">
        <v>21</v>
      </c>
      <c r="F13" s="12">
        <v>80</v>
      </c>
      <c r="G13" s="3">
        <v>2000</v>
      </c>
      <c r="H13" s="6">
        <v>2125</v>
      </c>
    </row>
    <row r="14" spans="1:8">
      <c r="A14" s="4" t="s">
        <v>22</v>
      </c>
      <c r="B14" s="12">
        <v>10</v>
      </c>
      <c r="C14" s="3">
        <v>18000</v>
      </c>
      <c r="D14" s="3">
        <v>923260.98</v>
      </c>
      <c r="E14" s="2" t="s">
        <v>23</v>
      </c>
      <c r="F14" s="12">
        <v>81</v>
      </c>
      <c r="G14" s="2" t="s">
        <v>7</v>
      </c>
      <c r="H14" s="6">
        <v>64000</v>
      </c>
    </row>
    <row r="15" spans="1:8">
      <c r="A15" s="4" t="s">
        <v>24</v>
      </c>
      <c r="B15" s="12">
        <v>11</v>
      </c>
      <c r="C15" s="3">
        <v>18000</v>
      </c>
      <c r="D15" s="3">
        <v>25000</v>
      </c>
      <c r="E15" s="2" t="s">
        <v>25</v>
      </c>
      <c r="F15" s="12">
        <v>82</v>
      </c>
      <c r="G15" s="2" t="s">
        <v>7</v>
      </c>
      <c r="H15" s="6">
        <v>10000</v>
      </c>
    </row>
    <row r="16" spans="1:8">
      <c r="A16" s="4" t="s">
        <v>26</v>
      </c>
      <c r="B16" s="12">
        <v>21</v>
      </c>
      <c r="C16" s="3"/>
      <c r="D16" s="2"/>
      <c r="E16" s="2" t="s">
        <v>27</v>
      </c>
      <c r="F16" s="12">
        <v>83</v>
      </c>
      <c r="G16" s="2" t="s">
        <v>7</v>
      </c>
      <c r="H16" s="5" t="s">
        <v>7</v>
      </c>
    </row>
    <row r="17" spans="1:8">
      <c r="A17" s="4" t="s">
        <v>28</v>
      </c>
      <c r="B17" s="12">
        <v>24</v>
      </c>
      <c r="C17" s="2"/>
      <c r="D17" s="2"/>
      <c r="E17" s="2" t="s">
        <v>29</v>
      </c>
      <c r="F17" s="12">
        <v>86</v>
      </c>
      <c r="G17" s="2"/>
      <c r="H17" s="5"/>
    </row>
    <row r="18" spans="1:8">
      <c r="A18" s="4" t="s">
        <v>30</v>
      </c>
      <c r="B18" s="12">
        <v>31</v>
      </c>
      <c r="C18" s="3">
        <v>6819835.2599999998</v>
      </c>
      <c r="D18" s="3">
        <v>6891168.0599999996</v>
      </c>
      <c r="E18" s="2" t="s">
        <v>31</v>
      </c>
      <c r="F18" s="12">
        <v>90</v>
      </c>
      <c r="G18" s="2" t="s">
        <v>7</v>
      </c>
      <c r="H18" s="5" t="s">
        <v>7</v>
      </c>
    </row>
    <row r="19" spans="1:8">
      <c r="A19" s="4" t="s">
        <v>32</v>
      </c>
      <c r="B19" s="12"/>
      <c r="C19" s="16"/>
      <c r="D19" s="2"/>
      <c r="E19" s="2"/>
      <c r="F19" s="12"/>
      <c r="G19" s="2"/>
      <c r="H19" s="5"/>
    </row>
    <row r="20" spans="1:8">
      <c r="A20" s="4" t="s">
        <v>33</v>
      </c>
      <c r="B20" s="12">
        <v>32</v>
      </c>
      <c r="C20" s="2" t="s">
        <v>7</v>
      </c>
      <c r="D20" s="3">
        <v>500000</v>
      </c>
      <c r="E20" s="2" t="s">
        <v>34</v>
      </c>
      <c r="F20" s="12">
        <v>100</v>
      </c>
      <c r="G20" s="3">
        <v>1508637.56</v>
      </c>
      <c r="H20" s="6">
        <v>1536435.66</v>
      </c>
    </row>
    <row r="21" spans="1:8">
      <c r="A21" s="4" t="s">
        <v>35</v>
      </c>
      <c r="B21" s="12">
        <v>34</v>
      </c>
      <c r="C21" s="2" t="s">
        <v>7</v>
      </c>
      <c r="D21" s="2" t="s">
        <v>7</v>
      </c>
      <c r="E21" s="2" t="s">
        <v>36</v>
      </c>
      <c r="F21" s="12"/>
      <c r="G21" s="2"/>
      <c r="H21" s="5"/>
    </row>
    <row r="22" spans="1:8">
      <c r="A22" s="4" t="s">
        <v>37</v>
      </c>
      <c r="B22" s="12">
        <v>38</v>
      </c>
      <c r="C22" s="2" t="s">
        <v>7</v>
      </c>
      <c r="D22" s="3">
        <v>500000</v>
      </c>
      <c r="E22" s="2" t="s">
        <v>38</v>
      </c>
      <c r="F22" s="12">
        <v>101</v>
      </c>
      <c r="G22" s="3">
        <v>1500000</v>
      </c>
      <c r="H22" s="6">
        <v>1520000</v>
      </c>
    </row>
    <row r="23" spans="1:8">
      <c r="A23" s="4" t="s">
        <v>39</v>
      </c>
      <c r="B23" s="12"/>
      <c r="C23" s="2"/>
      <c r="D23" s="2"/>
      <c r="E23" s="2" t="s">
        <v>40</v>
      </c>
      <c r="F23" s="12">
        <v>102</v>
      </c>
      <c r="G23" s="2" t="s">
        <v>7</v>
      </c>
      <c r="H23" s="5" t="s">
        <v>7</v>
      </c>
    </row>
    <row r="24" spans="1:8">
      <c r="A24" s="4" t="s">
        <v>41</v>
      </c>
      <c r="B24" s="12">
        <v>39</v>
      </c>
      <c r="C24" s="3">
        <v>25800000</v>
      </c>
      <c r="D24" s="3">
        <v>25950000</v>
      </c>
      <c r="E24" s="2" t="s">
        <v>42</v>
      </c>
      <c r="F24" s="12">
        <v>103</v>
      </c>
      <c r="G24" s="2" t="s">
        <v>7</v>
      </c>
      <c r="H24" s="5" t="s">
        <v>7</v>
      </c>
    </row>
    <row r="25" spans="1:8">
      <c r="A25" s="4" t="s">
        <v>43</v>
      </c>
      <c r="B25" s="12">
        <v>40</v>
      </c>
      <c r="C25" s="3">
        <v>3441197.7</v>
      </c>
      <c r="D25" s="3">
        <v>3849491.36</v>
      </c>
      <c r="E25" s="2" t="s">
        <v>44</v>
      </c>
      <c r="F25" s="12">
        <v>106</v>
      </c>
      <c r="G25" s="2" t="s">
        <v>7</v>
      </c>
      <c r="H25" s="5" t="s">
        <v>7</v>
      </c>
    </row>
    <row r="26" spans="1:8">
      <c r="A26" s="4" t="s">
        <v>45</v>
      </c>
      <c r="B26" s="12">
        <v>41</v>
      </c>
      <c r="C26" s="3">
        <v>22358802.300000001</v>
      </c>
      <c r="D26" s="3">
        <v>22100508.640000001</v>
      </c>
      <c r="E26" s="2" t="s">
        <v>46</v>
      </c>
      <c r="F26" s="12">
        <v>108</v>
      </c>
      <c r="G26" s="2"/>
      <c r="H26" s="5"/>
    </row>
    <row r="27" spans="1:8">
      <c r="A27" s="4" t="s">
        <v>47</v>
      </c>
      <c r="B27" s="12">
        <v>42</v>
      </c>
      <c r="C27" s="2" t="s">
        <v>7</v>
      </c>
      <c r="D27" s="2" t="s">
        <v>7</v>
      </c>
      <c r="E27" s="2" t="s">
        <v>48</v>
      </c>
      <c r="F27" s="12">
        <v>110</v>
      </c>
      <c r="G27" s="3">
        <v>1500000</v>
      </c>
      <c r="H27" s="6">
        <v>1520000</v>
      </c>
    </row>
    <row r="28" spans="1:8">
      <c r="A28" s="4" t="s">
        <v>49</v>
      </c>
      <c r="B28" s="12">
        <v>43</v>
      </c>
      <c r="C28" s="3">
        <v>22358802.300000001</v>
      </c>
      <c r="D28" s="3">
        <v>22100508.640000001</v>
      </c>
      <c r="E28" s="2" t="s">
        <v>50</v>
      </c>
      <c r="F28" s="12"/>
      <c r="G28" s="2"/>
      <c r="H28" s="5"/>
    </row>
    <row r="29" spans="1:8">
      <c r="A29" s="4" t="s">
        <v>51</v>
      </c>
      <c r="B29" s="12">
        <v>44</v>
      </c>
      <c r="C29" s="2" t="s">
        <v>7</v>
      </c>
      <c r="D29" s="2" t="s">
        <v>7</v>
      </c>
      <c r="E29" s="2" t="s">
        <v>52</v>
      </c>
      <c r="F29" s="12">
        <v>111</v>
      </c>
      <c r="G29" s="2" t="s">
        <v>7</v>
      </c>
      <c r="H29" s="5" t="s">
        <v>7</v>
      </c>
    </row>
    <row r="30" spans="1:8">
      <c r="A30" s="4" t="s">
        <v>53</v>
      </c>
      <c r="B30" s="12">
        <v>45</v>
      </c>
      <c r="C30" s="2" t="s">
        <v>7</v>
      </c>
      <c r="D30" s="2" t="s">
        <v>7</v>
      </c>
      <c r="E30" s="2" t="s">
        <v>54</v>
      </c>
      <c r="F30" s="12">
        <v>114</v>
      </c>
      <c r="G30" s="3">
        <v>3008637.56</v>
      </c>
      <c r="H30" s="6">
        <v>3056435.66</v>
      </c>
    </row>
    <row r="31" spans="1:8">
      <c r="A31" s="4" t="s">
        <v>55</v>
      </c>
      <c r="B31" s="12">
        <v>46</v>
      </c>
      <c r="C31" s="2" t="s">
        <v>7</v>
      </c>
      <c r="D31" s="2" t="s">
        <v>7</v>
      </c>
      <c r="E31" s="2"/>
      <c r="F31" s="12"/>
      <c r="G31" s="2"/>
      <c r="H31" s="5"/>
    </row>
    <row r="32" spans="1:8">
      <c r="A32" s="4" t="s">
        <v>56</v>
      </c>
      <c r="B32" s="12">
        <v>50</v>
      </c>
      <c r="C32" s="3">
        <v>22358802.300000001</v>
      </c>
      <c r="D32" s="3">
        <v>22100508.640000001</v>
      </c>
      <c r="E32" s="2" t="s">
        <v>57</v>
      </c>
      <c r="F32" s="12"/>
      <c r="G32" s="2"/>
      <c r="H32" s="5"/>
    </row>
    <row r="33" spans="1:8">
      <c r="A33" s="4" t="s">
        <v>58</v>
      </c>
      <c r="B33" s="12"/>
      <c r="C33" s="2"/>
      <c r="D33" s="2"/>
      <c r="E33" s="2" t="s">
        <v>59</v>
      </c>
      <c r="F33" s="12">
        <v>115</v>
      </c>
      <c r="G33" s="3">
        <v>25000000</v>
      </c>
      <c r="H33" s="6">
        <v>25000000</v>
      </c>
    </row>
    <row r="34" spans="1:8">
      <c r="A34" s="4" t="s">
        <v>60</v>
      </c>
      <c r="B34" s="12">
        <v>51</v>
      </c>
      <c r="C34" s="2" t="s">
        <v>7</v>
      </c>
      <c r="D34" s="2" t="s">
        <v>7</v>
      </c>
      <c r="E34" s="2" t="s">
        <v>61</v>
      </c>
      <c r="F34" s="12">
        <v>116</v>
      </c>
      <c r="G34" s="2" t="s">
        <v>7</v>
      </c>
      <c r="H34" s="5" t="s">
        <v>7</v>
      </c>
    </row>
    <row r="35" spans="1:8">
      <c r="A35" s="4" t="s">
        <v>62</v>
      </c>
      <c r="B35" s="12">
        <v>52</v>
      </c>
      <c r="C35" s="2" t="s">
        <v>7</v>
      </c>
      <c r="D35" s="2" t="s">
        <v>7</v>
      </c>
      <c r="E35" s="2" t="s">
        <v>63</v>
      </c>
      <c r="F35" s="12">
        <v>117</v>
      </c>
      <c r="G35" s="3">
        <v>25000000</v>
      </c>
      <c r="H35" s="6">
        <v>25000000</v>
      </c>
    </row>
    <row r="36" spans="1:8">
      <c r="A36" s="4" t="s">
        <v>64</v>
      </c>
      <c r="B36" s="12">
        <v>53</v>
      </c>
      <c r="C36" s="2"/>
      <c r="D36" s="2"/>
      <c r="E36" s="2" t="s">
        <v>65</v>
      </c>
      <c r="F36" s="12">
        <v>118</v>
      </c>
      <c r="G36" s="3">
        <v>1000000</v>
      </c>
      <c r="H36" s="6">
        <v>949000</v>
      </c>
    </row>
    <row r="37" spans="1:8">
      <c r="A37" s="4" t="s">
        <v>66</v>
      </c>
      <c r="B37" s="12">
        <v>60</v>
      </c>
      <c r="C37" s="2" t="s">
        <v>7</v>
      </c>
      <c r="D37" s="2" t="s">
        <v>7</v>
      </c>
      <c r="E37" s="2" t="s">
        <v>67</v>
      </c>
      <c r="F37" s="12">
        <v>119</v>
      </c>
      <c r="G37" s="3">
        <v>170000</v>
      </c>
      <c r="H37" s="6">
        <v>170000</v>
      </c>
    </row>
    <row r="38" spans="1:8">
      <c r="A38" s="4"/>
      <c r="B38" s="12"/>
      <c r="C38" s="2"/>
      <c r="D38" s="2"/>
      <c r="E38" s="2" t="s">
        <v>68</v>
      </c>
      <c r="F38" s="12">
        <v>120</v>
      </c>
      <c r="G38" s="3">
        <v>20000</v>
      </c>
      <c r="H38" s="6">
        <v>20000</v>
      </c>
    </row>
    <row r="39" spans="1:8">
      <c r="A39" s="4" t="s">
        <v>50</v>
      </c>
      <c r="B39" s="12"/>
      <c r="C39" s="2"/>
      <c r="D39" s="2"/>
      <c r="E39" s="2" t="s">
        <v>69</v>
      </c>
      <c r="F39" s="12">
        <v>121</v>
      </c>
      <c r="G39" s="2" t="s">
        <v>7</v>
      </c>
      <c r="H39" s="6">
        <v>316241.03999999998</v>
      </c>
    </row>
    <row r="40" spans="1:8">
      <c r="A40" s="4" t="s">
        <v>70</v>
      </c>
      <c r="B40" s="12">
        <v>61</v>
      </c>
      <c r="C40" s="2" t="s">
        <v>7</v>
      </c>
      <c r="D40" s="2" t="s">
        <v>7</v>
      </c>
      <c r="E40" s="2" t="s">
        <v>71</v>
      </c>
      <c r="F40" s="12">
        <v>122</v>
      </c>
      <c r="G40" s="3">
        <v>26170000</v>
      </c>
      <c r="H40" s="6">
        <v>26435241.039999999</v>
      </c>
    </row>
    <row r="41" spans="1:8" ht="15" thickBot="1">
      <c r="A41" s="7" t="s">
        <v>72</v>
      </c>
      <c r="B41" s="13">
        <v>67</v>
      </c>
      <c r="C41" s="9">
        <v>29178637.559999999</v>
      </c>
      <c r="D41" s="9">
        <v>29491676.699999999</v>
      </c>
      <c r="E41" s="8" t="s">
        <v>73</v>
      </c>
      <c r="F41" s="13">
        <v>135</v>
      </c>
      <c r="G41" s="9">
        <v>29178637.559999999</v>
      </c>
      <c r="H41" s="10">
        <v>29491676.699999999</v>
      </c>
    </row>
  </sheetData>
  <mergeCells count="2">
    <mergeCell ref="A1:H1"/>
    <mergeCell ref="A2:H2"/>
  </mergeCells>
  <phoneticPr fontId="3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24"/>
  <sheetViews>
    <sheetView workbookViewId="0">
      <selection activeCell="L25" sqref="L25"/>
    </sheetView>
  </sheetViews>
  <sheetFormatPr defaultRowHeight="14.25"/>
  <cols>
    <col min="1" max="1" width="10.75" customWidth="1"/>
    <col min="2" max="2" width="13.5" bestFit="1" customWidth="1"/>
    <col min="3" max="4" width="6.75" bestFit="1" customWidth="1"/>
    <col min="5" max="5" width="14.75" customWidth="1"/>
  </cols>
  <sheetData>
    <row r="1" spans="1:5" ht="24.75" thickBot="1">
      <c r="A1" s="59" t="s">
        <v>83</v>
      </c>
      <c r="B1" s="59"/>
      <c r="C1" s="59"/>
      <c r="D1" s="59"/>
      <c r="E1" s="59"/>
    </row>
    <row r="2" spans="1:5">
      <c r="A2" s="39" t="s">
        <v>96</v>
      </c>
      <c r="B2" s="40" t="s">
        <v>97</v>
      </c>
      <c r="C2" s="40" t="s">
        <v>98</v>
      </c>
      <c r="D2" s="40" t="s">
        <v>99</v>
      </c>
      <c r="E2" s="41" t="s">
        <v>100</v>
      </c>
    </row>
    <row r="3" spans="1:5">
      <c r="A3" s="24">
        <v>1002</v>
      </c>
      <c r="B3" s="25" t="s">
        <v>75</v>
      </c>
      <c r="C3" s="26"/>
      <c r="D3" s="26"/>
      <c r="E3" s="27">
        <v>5635559.6600000001</v>
      </c>
    </row>
    <row r="4" spans="1:5">
      <c r="A4" s="24">
        <v>1101</v>
      </c>
      <c r="B4" s="25" t="s">
        <v>5</v>
      </c>
      <c r="C4" s="26"/>
      <c r="D4" s="26"/>
      <c r="E4" s="27">
        <v>100000</v>
      </c>
    </row>
    <row r="5" spans="1:5">
      <c r="A5" s="24">
        <v>1131</v>
      </c>
      <c r="B5" s="28" t="s">
        <v>14</v>
      </c>
      <c r="C5" s="26"/>
      <c r="D5" s="26"/>
      <c r="E5" s="29">
        <v>1030275.6</v>
      </c>
    </row>
    <row r="6" spans="1:5">
      <c r="A6" s="24">
        <v>1133</v>
      </c>
      <c r="B6" s="25" t="s">
        <v>16</v>
      </c>
      <c r="C6" s="26"/>
      <c r="D6" s="26"/>
      <c r="E6" s="27">
        <v>18000</v>
      </c>
    </row>
    <row r="7" spans="1:5">
      <c r="A7" s="24">
        <v>1243</v>
      </c>
      <c r="B7" s="25" t="s">
        <v>22</v>
      </c>
      <c r="C7" s="26"/>
      <c r="D7" s="26"/>
      <c r="E7" s="27">
        <v>18000</v>
      </c>
    </row>
    <row r="8" spans="1:5">
      <c r="A8" s="24">
        <v>1301</v>
      </c>
      <c r="B8" s="25" t="s">
        <v>24</v>
      </c>
      <c r="C8" s="26"/>
      <c r="D8" s="26"/>
      <c r="E8" s="27">
        <v>18000</v>
      </c>
    </row>
    <row r="9" spans="1:5">
      <c r="A9" s="24">
        <v>1501</v>
      </c>
      <c r="B9" s="25" t="s">
        <v>77</v>
      </c>
      <c r="C9" s="26"/>
      <c r="D9" s="26"/>
      <c r="E9" s="27">
        <v>25800000</v>
      </c>
    </row>
    <row r="10" spans="1:5">
      <c r="A10" s="24">
        <v>1502</v>
      </c>
      <c r="B10" s="25" t="s">
        <v>76</v>
      </c>
      <c r="C10" s="26"/>
      <c r="D10" s="26"/>
      <c r="E10" s="27">
        <v>3441197.7</v>
      </c>
    </row>
    <row r="11" spans="1:5">
      <c r="A11" s="24">
        <v>2101</v>
      </c>
      <c r="B11" s="25" t="s">
        <v>4</v>
      </c>
      <c r="C11" s="26"/>
      <c r="D11" s="26"/>
      <c r="E11" s="27">
        <v>1000000</v>
      </c>
    </row>
    <row r="12" spans="1:5">
      <c r="A12" s="24">
        <v>2153</v>
      </c>
      <c r="B12" s="25" t="s">
        <v>15</v>
      </c>
      <c r="C12" s="26"/>
      <c r="D12" s="26"/>
      <c r="E12" s="27">
        <v>56637.56</v>
      </c>
    </row>
    <row r="13" spans="1:5">
      <c r="A13" s="24">
        <v>2161</v>
      </c>
      <c r="B13" s="25" t="s">
        <v>78</v>
      </c>
      <c r="C13" s="30"/>
      <c r="D13" s="30"/>
      <c r="E13" s="27">
        <v>200000</v>
      </c>
    </row>
    <row r="14" spans="1:5">
      <c r="A14" s="24">
        <v>2171</v>
      </c>
      <c r="B14" s="25" t="s">
        <v>19</v>
      </c>
      <c r="C14" s="26"/>
      <c r="D14" s="26"/>
      <c r="E14" s="27">
        <v>250000</v>
      </c>
    </row>
    <row r="15" spans="1:5">
      <c r="A15" s="24">
        <v>2176</v>
      </c>
      <c r="B15" s="25" t="s">
        <v>21</v>
      </c>
      <c r="C15" s="26"/>
      <c r="D15" s="26"/>
      <c r="E15" s="27">
        <v>2000</v>
      </c>
    </row>
    <row r="16" spans="1:5">
      <c r="A16" s="24">
        <v>2301</v>
      </c>
      <c r="B16" s="25" t="s">
        <v>38</v>
      </c>
      <c r="C16" s="26"/>
      <c r="D16" s="26"/>
      <c r="E16" s="27">
        <v>1500000</v>
      </c>
    </row>
    <row r="17" spans="1:5">
      <c r="A17" s="24">
        <v>3101</v>
      </c>
      <c r="B17" s="25" t="s">
        <v>59</v>
      </c>
      <c r="C17" s="26"/>
      <c r="D17" s="26"/>
      <c r="E17" s="27">
        <v>25000000</v>
      </c>
    </row>
    <row r="18" spans="1:5">
      <c r="A18" s="24">
        <v>3111</v>
      </c>
      <c r="B18" s="25" t="s">
        <v>65</v>
      </c>
      <c r="C18" s="26"/>
      <c r="D18" s="26"/>
      <c r="E18" s="27">
        <v>1000000</v>
      </c>
    </row>
    <row r="19" spans="1:5">
      <c r="A19" s="31">
        <v>3121</v>
      </c>
      <c r="B19" s="32" t="s">
        <v>67</v>
      </c>
      <c r="C19" s="33"/>
      <c r="D19" s="33"/>
      <c r="E19" s="34">
        <v>170000</v>
      </c>
    </row>
    <row r="20" spans="1:5">
      <c r="A20" s="24">
        <v>5301</v>
      </c>
      <c r="B20" s="25" t="s">
        <v>79</v>
      </c>
      <c r="C20" s="26"/>
      <c r="D20" s="26"/>
      <c r="E20" s="29">
        <v>150000</v>
      </c>
    </row>
    <row r="21" spans="1:5">
      <c r="A21" s="24">
        <v>5502</v>
      </c>
      <c r="B21" s="25" t="s">
        <v>80</v>
      </c>
      <c r="C21" s="26"/>
      <c r="D21" s="26"/>
      <c r="E21" s="29">
        <v>41800</v>
      </c>
    </row>
    <row r="22" spans="1:5">
      <c r="A22" s="24">
        <v>5503</v>
      </c>
      <c r="B22" s="25" t="s">
        <v>81</v>
      </c>
      <c r="C22" s="26"/>
      <c r="D22" s="26"/>
      <c r="E22" s="29">
        <v>23000</v>
      </c>
    </row>
    <row r="23" spans="1:5" ht="15" thickBot="1">
      <c r="A23" s="35">
        <v>5504</v>
      </c>
      <c r="B23" s="36" t="s">
        <v>82</v>
      </c>
      <c r="C23" s="37"/>
      <c r="D23" s="37"/>
      <c r="E23" s="38">
        <v>6500</v>
      </c>
    </row>
    <row r="24" spans="1:5">
      <c r="A24" s="14"/>
      <c r="B24" s="14"/>
      <c r="C24" s="15"/>
      <c r="D24" s="15"/>
      <c r="E24" s="15"/>
    </row>
  </sheetData>
  <mergeCells count="1">
    <mergeCell ref="A1:E1"/>
  </mergeCells>
  <phoneticPr fontId="3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L31" sqref="L31"/>
    </sheetView>
  </sheetViews>
  <sheetFormatPr defaultRowHeight="14.25"/>
  <cols>
    <col min="1" max="1" width="26.125" bestFit="1" customWidth="1"/>
    <col min="2" max="2" width="8.25" bestFit="1" customWidth="1"/>
    <col min="3" max="4" width="12.25" bestFit="1" customWidth="1"/>
    <col min="5" max="5" width="22.5" bestFit="1" customWidth="1"/>
    <col min="7" max="8" width="12.25" bestFit="1" customWidth="1"/>
  </cols>
  <sheetData>
    <row r="1" spans="1:8" ht="22.5">
      <c r="A1" s="57" t="s">
        <v>74</v>
      </c>
      <c r="B1" s="57"/>
      <c r="C1" s="57"/>
      <c r="D1" s="57"/>
      <c r="E1" s="57"/>
      <c r="F1" s="57"/>
      <c r="G1" s="57"/>
      <c r="H1" s="57"/>
    </row>
    <row r="2" spans="1:8" ht="15" thickBot="1">
      <c r="A2" s="60" t="s">
        <v>109</v>
      </c>
      <c r="B2" s="60"/>
      <c r="C2" s="60"/>
      <c r="D2" s="60"/>
      <c r="E2" s="60"/>
      <c r="F2" s="60"/>
      <c r="G2" s="60"/>
      <c r="H2" s="60"/>
    </row>
    <row r="3" spans="1:8">
      <c r="A3" s="42" t="s">
        <v>107</v>
      </c>
      <c r="B3" s="43" t="s">
        <v>108</v>
      </c>
      <c r="C3" s="43" t="s">
        <v>104</v>
      </c>
      <c r="D3" s="43" t="s">
        <v>103</v>
      </c>
      <c r="E3" s="43" t="s">
        <v>0</v>
      </c>
      <c r="F3" s="43" t="s">
        <v>108</v>
      </c>
      <c r="G3" s="43" t="s">
        <v>104</v>
      </c>
      <c r="H3" s="44" t="s">
        <v>103</v>
      </c>
    </row>
    <row r="4" spans="1:8">
      <c r="A4" s="4" t="s">
        <v>1</v>
      </c>
      <c r="B4" s="12"/>
      <c r="C4" s="2"/>
      <c r="D4" s="2"/>
      <c r="E4" s="2" t="s">
        <v>2</v>
      </c>
      <c r="F4" s="12"/>
      <c r="G4" s="2"/>
      <c r="H4" s="5"/>
    </row>
    <row r="5" spans="1:8">
      <c r="A5" s="4" t="s">
        <v>3</v>
      </c>
      <c r="B5" s="12">
        <v>1</v>
      </c>
      <c r="C5" s="3">
        <f>'2006年資產負債表'!D5</f>
        <v>4861585.08</v>
      </c>
      <c r="D5" s="3">
        <f>'2007年科目彙總表'!E3</f>
        <v>5635559.6600000001</v>
      </c>
      <c r="E5" s="2" t="s">
        <v>4</v>
      </c>
      <c r="F5" s="12">
        <v>68</v>
      </c>
      <c r="G5" s="3">
        <f>'2006年資產負債表'!H5</f>
        <v>1000000</v>
      </c>
      <c r="H5" s="6">
        <f>'2007年科目彙總表'!E11</f>
        <v>1000000</v>
      </c>
    </row>
    <row r="6" spans="1:8">
      <c r="A6" s="4" t="s">
        <v>5</v>
      </c>
      <c r="B6" s="12">
        <v>2</v>
      </c>
      <c r="C6" s="3">
        <f>'2006年資產負債表'!D6</f>
        <v>150000</v>
      </c>
      <c r="D6" s="3">
        <f>'2007年科目彙總表'!E4</f>
        <v>100000</v>
      </c>
      <c r="E6" s="2" t="s">
        <v>6</v>
      </c>
      <c r="F6" s="12">
        <v>69</v>
      </c>
      <c r="G6" s="3" t="str">
        <f>'2006年資產負債表'!H6</f>
        <v xml:space="preserve"> </v>
      </c>
      <c r="H6" s="5"/>
    </row>
    <row r="7" spans="1:8">
      <c r="A7" s="4" t="s">
        <v>8</v>
      </c>
      <c r="B7" s="12">
        <v>3</v>
      </c>
      <c r="C7" s="3" t="str">
        <f>'2006年資產負債表'!D7</f>
        <v xml:space="preserve"> </v>
      </c>
      <c r="D7" s="2"/>
      <c r="E7" s="2" t="s">
        <v>9</v>
      </c>
      <c r="F7" s="12">
        <v>70</v>
      </c>
      <c r="G7" s="3">
        <f>'2006年資產負債表'!H7</f>
        <v>249796.66</v>
      </c>
      <c r="H7" s="6"/>
    </row>
    <row r="8" spans="1:8">
      <c r="A8" s="4" t="s">
        <v>10</v>
      </c>
      <c r="B8" s="12">
        <v>4</v>
      </c>
      <c r="C8" s="3" t="str">
        <f>'2006年資產負債表'!D8</f>
        <v xml:space="preserve"> </v>
      </c>
      <c r="D8" s="2"/>
      <c r="E8" s="2" t="s">
        <v>11</v>
      </c>
      <c r="F8" s="12">
        <v>71</v>
      </c>
      <c r="G8" s="3" t="str">
        <f>'2006年資產負債表'!H8</f>
        <v xml:space="preserve"> </v>
      </c>
      <c r="H8" s="5"/>
    </row>
    <row r="9" spans="1:8">
      <c r="A9" s="4" t="s">
        <v>12</v>
      </c>
      <c r="B9" s="12">
        <v>5</v>
      </c>
      <c r="C9" s="3" t="str">
        <f>'2006年資產負債表'!D9</f>
        <v xml:space="preserve"> </v>
      </c>
      <c r="D9" s="2"/>
      <c r="E9" s="2" t="s">
        <v>13</v>
      </c>
      <c r="F9" s="12">
        <v>72</v>
      </c>
      <c r="G9" s="3" t="str">
        <f>'2006年資產負債表'!H9</f>
        <v xml:space="preserve"> </v>
      </c>
      <c r="H9" s="5"/>
    </row>
    <row r="10" spans="1:8">
      <c r="A10" s="4" t="s">
        <v>14</v>
      </c>
      <c r="B10" s="12">
        <v>6</v>
      </c>
      <c r="C10" s="3">
        <f>'2006年資產負債表'!D10</f>
        <v>911322</v>
      </c>
      <c r="D10" s="3">
        <f>'2007年科目彙總表'!E5</f>
        <v>1030275.6</v>
      </c>
      <c r="E10" s="2" t="s">
        <v>15</v>
      </c>
      <c r="F10" s="12">
        <v>73</v>
      </c>
      <c r="G10" s="3">
        <f>'2006年資產負債表'!H10</f>
        <v>66965.66</v>
      </c>
      <c r="H10" s="6">
        <f>'2007年科目彙總表'!E12</f>
        <v>56637.56</v>
      </c>
    </row>
    <row r="11" spans="1:8">
      <c r="A11" s="4" t="s">
        <v>16</v>
      </c>
      <c r="B11" s="12">
        <v>7</v>
      </c>
      <c r="C11" s="3">
        <f>'2006年資產負債表'!D11</f>
        <v>20000</v>
      </c>
      <c r="D11" s="3">
        <f>'2007年科目彙總表'!E6</f>
        <v>18000</v>
      </c>
      <c r="E11" s="2" t="s">
        <v>17</v>
      </c>
      <c r="F11" s="12">
        <v>74</v>
      </c>
      <c r="G11" s="3" t="str">
        <f>'2006年資產負債表'!H11</f>
        <v xml:space="preserve"> </v>
      </c>
      <c r="H11" s="6">
        <f>'2007年科目彙總表'!E13</f>
        <v>200000</v>
      </c>
    </row>
    <row r="12" spans="1:8">
      <c r="A12" s="4" t="s">
        <v>18</v>
      </c>
      <c r="B12" s="12">
        <v>8</v>
      </c>
      <c r="C12" s="3" t="str">
        <f>'2006年資產負債表'!D12</f>
        <v xml:space="preserve"> </v>
      </c>
      <c r="D12" s="2"/>
      <c r="E12" s="2" t="s">
        <v>19</v>
      </c>
      <c r="F12" s="12">
        <v>75</v>
      </c>
      <c r="G12" s="3">
        <f>'2006年資產負債表'!H12</f>
        <v>143548.34</v>
      </c>
      <c r="H12" s="6">
        <f>'2007年科目彙總表'!E14</f>
        <v>250000</v>
      </c>
    </row>
    <row r="13" spans="1:8">
      <c r="A13" s="20" t="s">
        <v>20</v>
      </c>
      <c r="B13" s="19">
        <v>9</v>
      </c>
      <c r="C13" s="3" t="str">
        <f>'2006年資產負債表'!D13</f>
        <v xml:space="preserve"> </v>
      </c>
      <c r="D13" s="18"/>
      <c r="E13" s="18" t="s">
        <v>21</v>
      </c>
      <c r="F13" s="19">
        <v>80</v>
      </c>
      <c r="G13" s="3">
        <f>'2006年資產負債表'!H13</f>
        <v>2125</v>
      </c>
      <c r="H13" s="21">
        <f>'2007年科目彙總表'!E15</f>
        <v>2000</v>
      </c>
    </row>
    <row r="14" spans="1:8">
      <c r="A14" s="20" t="s">
        <v>22</v>
      </c>
      <c r="B14" s="19">
        <v>10</v>
      </c>
      <c r="C14" s="45">
        <f>'2006年資產負債表'!D14</f>
        <v>923260.98</v>
      </c>
      <c r="D14" s="46">
        <f>'2007年科目彙總表'!E7</f>
        <v>18000</v>
      </c>
      <c r="E14" s="46" t="s">
        <v>23</v>
      </c>
      <c r="F14" s="47">
        <v>81</v>
      </c>
      <c r="G14" s="45">
        <f>'2006年資產負債表'!H14</f>
        <v>64000</v>
      </c>
      <c r="H14" s="48"/>
    </row>
    <row r="15" spans="1:8">
      <c r="A15" s="20" t="s">
        <v>24</v>
      </c>
      <c r="B15" s="19">
        <v>11</v>
      </c>
      <c r="C15" s="45">
        <f>'2006年資產負債表'!D15</f>
        <v>25000</v>
      </c>
      <c r="D15" s="46">
        <f>'2007年科目彙總表'!E8</f>
        <v>18000</v>
      </c>
      <c r="E15" s="46" t="s">
        <v>25</v>
      </c>
      <c r="F15" s="47">
        <v>82</v>
      </c>
      <c r="G15" s="45">
        <f>'2006年資產負債表'!H15</f>
        <v>10000</v>
      </c>
      <c r="H15" s="48"/>
    </row>
    <row r="16" spans="1:8">
      <c r="A16" s="20" t="s">
        <v>26</v>
      </c>
      <c r="B16" s="19">
        <v>21</v>
      </c>
      <c r="C16" s="45">
        <f>'2006年資產負債表'!D16</f>
        <v>0</v>
      </c>
      <c r="D16" s="46"/>
      <c r="E16" s="46" t="s">
        <v>27</v>
      </c>
      <c r="F16" s="47">
        <v>83</v>
      </c>
      <c r="G16" s="45" t="str">
        <f>'2006年資產負債表'!H16</f>
        <v xml:space="preserve"> </v>
      </c>
      <c r="H16" s="48"/>
    </row>
    <row r="17" spans="1:8">
      <c r="A17" s="20" t="s">
        <v>28</v>
      </c>
      <c r="B17" s="19">
        <v>24</v>
      </c>
      <c r="C17" s="45">
        <f>'2006年資產負債表'!D17</f>
        <v>0</v>
      </c>
      <c r="D17" s="46"/>
      <c r="E17" s="46" t="s">
        <v>29</v>
      </c>
      <c r="F17" s="47">
        <v>86</v>
      </c>
      <c r="G17" s="45">
        <f>'2006年資產負債表'!H17</f>
        <v>0</v>
      </c>
      <c r="H17" s="48"/>
    </row>
    <row r="18" spans="1:8">
      <c r="A18" s="20" t="s">
        <v>84</v>
      </c>
      <c r="B18" s="19">
        <v>31</v>
      </c>
      <c r="C18" s="46">
        <f>'2006年資產負債表'!D18</f>
        <v>6891168.0599999996</v>
      </c>
      <c r="D18" s="46">
        <f>SUM(D5:D17)</f>
        <v>6819835.2599999998</v>
      </c>
      <c r="E18" s="46" t="s">
        <v>31</v>
      </c>
      <c r="F18" s="47">
        <v>90</v>
      </c>
      <c r="G18" s="45" t="str">
        <f>'2006年資產負債表'!H18</f>
        <v xml:space="preserve"> </v>
      </c>
      <c r="H18" s="48"/>
    </row>
    <row r="19" spans="1:8">
      <c r="A19" s="20" t="s">
        <v>32</v>
      </c>
      <c r="B19" s="19"/>
      <c r="C19" s="45">
        <f>'2006年資產負債表'!D19</f>
        <v>0</v>
      </c>
      <c r="D19" s="46"/>
      <c r="E19" s="46"/>
      <c r="F19" s="47"/>
      <c r="G19" s="45">
        <f>'2006年資產負債表'!H19</f>
        <v>0</v>
      </c>
      <c r="H19" s="48"/>
    </row>
    <row r="20" spans="1:8">
      <c r="A20" s="20" t="s">
        <v>33</v>
      </c>
      <c r="B20" s="19">
        <v>32</v>
      </c>
      <c r="C20" s="45">
        <f>'2006年資產負債表'!D20</f>
        <v>500000</v>
      </c>
      <c r="D20" s="46"/>
      <c r="E20" s="49" t="s">
        <v>85</v>
      </c>
      <c r="F20" s="47">
        <v>100</v>
      </c>
      <c r="G20" s="46">
        <f>'2006年資產負債表'!H20</f>
        <v>1536435.66</v>
      </c>
      <c r="H20" s="48">
        <f>SUM(H5:H19)</f>
        <v>1508637.56</v>
      </c>
    </row>
    <row r="21" spans="1:8">
      <c r="A21" s="20" t="s">
        <v>35</v>
      </c>
      <c r="B21" s="19">
        <v>34</v>
      </c>
      <c r="C21" s="45" t="str">
        <f>'2006年資產負債表'!D21</f>
        <v xml:space="preserve"> </v>
      </c>
      <c r="D21" s="46"/>
      <c r="E21" s="46" t="s">
        <v>36</v>
      </c>
      <c r="F21" s="47"/>
      <c r="G21" s="45">
        <f>'2006年資產負債表'!H21</f>
        <v>0</v>
      </c>
      <c r="H21" s="48"/>
    </row>
    <row r="22" spans="1:8">
      <c r="A22" s="20" t="s">
        <v>86</v>
      </c>
      <c r="B22" s="19">
        <v>38</v>
      </c>
      <c r="C22" s="46">
        <f>'2006年資產負債表'!D22</f>
        <v>500000</v>
      </c>
      <c r="D22" s="46"/>
      <c r="E22" s="46" t="s">
        <v>38</v>
      </c>
      <c r="F22" s="47">
        <v>101</v>
      </c>
      <c r="G22" s="45">
        <f>'2006年資產負債表'!H22</f>
        <v>1520000</v>
      </c>
      <c r="H22" s="48">
        <f>'2007年科目彙總表'!E16</f>
        <v>1500000</v>
      </c>
    </row>
    <row r="23" spans="1:8">
      <c r="A23" s="20" t="s">
        <v>39</v>
      </c>
      <c r="B23" s="19"/>
      <c r="C23" s="45">
        <f>'2006年資產負債表'!D23</f>
        <v>0</v>
      </c>
      <c r="D23" s="46"/>
      <c r="E23" s="46" t="s">
        <v>40</v>
      </c>
      <c r="F23" s="47">
        <v>102</v>
      </c>
      <c r="G23" s="45" t="str">
        <f>'2006年資產負債表'!H23</f>
        <v xml:space="preserve"> </v>
      </c>
      <c r="H23" s="48"/>
    </row>
    <row r="24" spans="1:8">
      <c r="A24" s="20" t="s">
        <v>41</v>
      </c>
      <c r="B24" s="19">
        <v>39</v>
      </c>
      <c r="C24" s="45">
        <f>'2006年資產負債表'!D24</f>
        <v>25950000</v>
      </c>
      <c r="D24" s="46">
        <f>'2007年科目彙總表'!E9</f>
        <v>25800000</v>
      </c>
      <c r="E24" s="46" t="s">
        <v>42</v>
      </c>
      <c r="F24" s="47">
        <v>103</v>
      </c>
      <c r="G24" s="45" t="str">
        <f>'2006年資產負債表'!H24</f>
        <v xml:space="preserve"> </v>
      </c>
      <c r="H24" s="48"/>
    </row>
    <row r="25" spans="1:8">
      <c r="A25" s="4" t="s">
        <v>43</v>
      </c>
      <c r="B25" s="12">
        <v>40</v>
      </c>
      <c r="C25" s="45">
        <f>'2006年資產負債表'!D25</f>
        <v>3849491.36</v>
      </c>
      <c r="D25" s="45">
        <f>'2007年科目彙總表'!E10</f>
        <v>3441197.7</v>
      </c>
      <c r="E25" s="45" t="s">
        <v>44</v>
      </c>
      <c r="F25" s="50">
        <v>106</v>
      </c>
      <c r="G25" s="45" t="str">
        <f>'2006年資產負債表'!H25</f>
        <v xml:space="preserve"> </v>
      </c>
      <c r="H25" s="51"/>
    </row>
    <row r="26" spans="1:8">
      <c r="A26" s="20" t="s">
        <v>87</v>
      </c>
      <c r="B26" s="19">
        <v>41</v>
      </c>
      <c r="C26" s="46">
        <f>'2006年資產負債表'!D26</f>
        <v>22100508.640000001</v>
      </c>
      <c r="D26" s="46">
        <f>D24-D25</f>
        <v>22358802.300000001</v>
      </c>
      <c r="E26" s="45" t="s">
        <v>46</v>
      </c>
      <c r="F26" s="50">
        <v>108</v>
      </c>
      <c r="G26" s="45">
        <f>'2006年資產負債表'!H26</f>
        <v>0</v>
      </c>
      <c r="H26" s="51"/>
    </row>
    <row r="27" spans="1:8">
      <c r="A27" s="4" t="s">
        <v>47</v>
      </c>
      <c r="B27" s="12">
        <v>42</v>
      </c>
      <c r="C27" s="45" t="str">
        <f>'2006年資產負債表'!D27</f>
        <v xml:space="preserve"> </v>
      </c>
      <c r="D27" s="45"/>
      <c r="E27" s="49" t="s">
        <v>88</v>
      </c>
      <c r="F27" s="47">
        <v>110</v>
      </c>
      <c r="G27" s="46">
        <f>'2006年資產負債表'!H27</f>
        <v>1520000</v>
      </c>
      <c r="H27" s="48">
        <f>SUM(H22:H26)</f>
        <v>1500000</v>
      </c>
    </row>
    <row r="28" spans="1:8">
      <c r="A28" s="20" t="s">
        <v>89</v>
      </c>
      <c r="B28" s="19">
        <v>43</v>
      </c>
      <c r="C28" s="46">
        <f>'2006年資產負債表'!D28</f>
        <v>22100508.640000001</v>
      </c>
      <c r="D28" s="46">
        <f>D26</f>
        <v>22358802.300000001</v>
      </c>
      <c r="E28" s="45" t="s">
        <v>50</v>
      </c>
      <c r="F28" s="50"/>
      <c r="G28" s="45">
        <f>'2006年資產負債表'!H28</f>
        <v>0</v>
      </c>
      <c r="H28" s="51"/>
    </row>
    <row r="29" spans="1:8">
      <c r="A29" s="4" t="s">
        <v>51</v>
      </c>
      <c r="B29" s="12">
        <v>44</v>
      </c>
      <c r="C29" s="45" t="str">
        <f>'2006年資產負債表'!D29</f>
        <v xml:space="preserve"> </v>
      </c>
      <c r="D29" s="45"/>
      <c r="E29" s="45" t="s">
        <v>52</v>
      </c>
      <c r="F29" s="50">
        <v>111</v>
      </c>
      <c r="G29" s="45" t="str">
        <f>'2006年資產負債表'!H29</f>
        <v xml:space="preserve"> </v>
      </c>
      <c r="H29" s="51"/>
    </row>
    <row r="30" spans="1:8">
      <c r="A30" s="4" t="s">
        <v>53</v>
      </c>
      <c r="B30" s="12">
        <v>45</v>
      </c>
      <c r="C30" s="45" t="str">
        <f>'2006年資產負債表'!D30</f>
        <v xml:space="preserve"> </v>
      </c>
      <c r="D30" s="45"/>
      <c r="E30" s="49" t="s">
        <v>90</v>
      </c>
      <c r="F30" s="47">
        <v>114</v>
      </c>
      <c r="G30" s="46">
        <f>'2006年資產負債表'!H30</f>
        <v>3056435.66</v>
      </c>
      <c r="H30" s="48"/>
    </row>
    <row r="31" spans="1:8">
      <c r="A31" s="4" t="s">
        <v>55</v>
      </c>
      <c r="B31" s="12">
        <v>46</v>
      </c>
      <c r="C31" s="45" t="str">
        <f>'2006年資產負債表'!D31</f>
        <v xml:space="preserve"> </v>
      </c>
      <c r="D31" s="45"/>
      <c r="E31" s="45"/>
      <c r="F31" s="50"/>
      <c r="G31" s="45">
        <f>'2006年資產負債表'!H31</f>
        <v>0</v>
      </c>
      <c r="H31" s="51"/>
    </row>
    <row r="32" spans="1:8">
      <c r="A32" s="20" t="s">
        <v>91</v>
      </c>
      <c r="B32" s="19">
        <v>50</v>
      </c>
      <c r="C32" s="46">
        <f>'2006年資產負債表'!D32</f>
        <v>22100508.640000001</v>
      </c>
      <c r="D32" s="46">
        <f>D26</f>
        <v>22358802.300000001</v>
      </c>
      <c r="E32" s="45" t="s">
        <v>57</v>
      </c>
      <c r="F32" s="50"/>
      <c r="G32" s="45">
        <f>'2006年資產負債表'!H32</f>
        <v>0</v>
      </c>
      <c r="H32" s="51"/>
    </row>
    <row r="33" spans="1:8">
      <c r="A33" s="4" t="s">
        <v>58</v>
      </c>
      <c r="B33" s="12"/>
      <c r="C33" s="45">
        <f>'2006年資產負債表'!D33</f>
        <v>0</v>
      </c>
      <c r="D33" s="45"/>
      <c r="E33" s="45" t="s">
        <v>59</v>
      </c>
      <c r="F33" s="50">
        <v>115</v>
      </c>
      <c r="G33" s="45">
        <f>'2006年資產負債表'!H33</f>
        <v>25000000</v>
      </c>
      <c r="H33" s="51">
        <f>'2007年科目彙總表'!E17</f>
        <v>25000000</v>
      </c>
    </row>
    <row r="34" spans="1:8">
      <c r="A34" s="4" t="s">
        <v>60</v>
      </c>
      <c r="B34" s="12">
        <v>51</v>
      </c>
      <c r="C34" s="45" t="str">
        <f>'2006年資產負債表'!D34</f>
        <v xml:space="preserve"> </v>
      </c>
      <c r="D34" s="45"/>
      <c r="E34" s="45" t="s">
        <v>61</v>
      </c>
      <c r="F34" s="50">
        <v>116</v>
      </c>
      <c r="G34" s="45" t="str">
        <f>'2006年資產負債表'!H34</f>
        <v xml:space="preserve"> </v>
      </c>
      <c r="H34" s="51"/>
    </row>
    <row r="35" spans="1:8">
      <c r="A35" s="4" t="s">
        <v>62</v>
      </c>
      <c r="B35" s="12">
        <v>52</v>
      </c>
      <c r="C35" s="45" t="str">
        <f>'2006年資產負債表'!D35</f>
        <v xml:space="preserve"> </v>
      </c>
      <c r="D35" s="45"/>
      <c r="E35" s="45" t="s">
        <v>63</v>
      </c>
      <c r="F35" s="50">
        <v>117</v>
      </c>
      <c r="G35" s="45">
        <f>'2006年資產負債表'!H35</f>
        <v>25000000</v>
      </c>
      <c r="H35" s="51"/>
    </row>
    <row r="36" spans="1:8">
      <c r="A36" s="4" t="s">
        <v>64</v>
      </c>
      <c r="B36" s="12">
        <v>53</v>
      </c>
      <c r="C36" s="45">
        <f>'2006年資產負債表'!D36</f>
        <v>0</v>
      </c>
      <c r="D36" s="45"/>
      <c r="E36" s="45" t="s">
        <v>65</v>
      </c>
      <c r="F36" s="50">
        <v>118</v>
      </c>
      <c r="G36" s="45">
        <f>'2006年資產負債表'!H36</f>
        <v>949000</v>
      </c>
      <c r="H36" s="51">
        <f>'2007年科目彙總表'!E18</f>
        <v>1000000</v>
      </c>
    </row>
    <row r="37" spans="1:8">
      <c r="A37" s="20" t="s">
        <v>92</v>
      </c>
      <c r="B37" s="19">
        <v>60</v>
      </c>
      <c r="C37" s="46" t="str">
        <f>'2006年資產負債表'!D37</f>
        <v xml:space="preserve"> </v>
      </c>
      <c r="D37" s="46"/>
      <c r="E37" s="45" t="s">
        <v>67</v>
      </c>
      <c r="F37" s="50">
        <v>119</v>
      </c>
      <c r="G37" s="45">
        <f>'2006年資產負債表'!H37</f>
        <v>170000</v>
      </c>
      <c r="H37" s="51">
        <f>'2007年科目彙總表'!E19</f>
        <v>170000</v>
      </c>
    </row>
    <row r="38" spans="1:8">
      <c r="A38" s="4"/>
      <c r="B38" s="12"/>
      <c r="C38" s="45">
        <f>'2006年資產負債表'!D38</f>
        <v>0</v>
      </c>
      <c r="D38" s="45"/>
      <c r="E38" s="45" t="s">
        <v>68</v>
      </c>
      <c r="F38" s="50">
        <v>120</v>
      </c>
      <c r="G38" s="45">
        <f>'2006年資產負債表'!H38</f>
        <v>20000</v>
      </c>
      <c r="H38" s="51"/>
    </row>
    <row r="39" spans="1:8">
      <c r="A39" s="4" t="s">
        <v>50</v>
      </c>
      <c r="B39" s="12"/>
      <c r="C39" s="45">
        <f>'2006年資產負債表'!D39</f>
        <v>0</v>
      </c>
      <c r="D39" s="45"/>
      <c r="E39" s="45" t="s">
        <v>69</v>
      </c>
      <c r="F39" s="50">
        <v>121</v>
      </c>
      <c r="G39" s="45">
        <f>'2006年資產負債表'!H39</f>
        <v>316241.03999999998</v>
      </c>
      <c r="H39" s="52"/>
    </row>
    <row r="40" spans="1:8">
      <c r="A40" s="4" t="s">
        <v>70</v>
      </c>
      <c r="B40" s="12">
        <v>61</v>
      </c>
      <c r="C40" s="45" t="str">
        <f>'2006年資產負債表'!D40</f>
        <v xml:space="preserve"> </v>
      </c>
      <c r="D40" s="45"/>
      <c r="E40" s="49" t="s">
        <v>94</v>
      </c>
      <c r="F40" s="47">
        <v>122</v>
      </c>
      <c r="G40" s="46">
        <f>'2006年資產負債表'!H40</f>
        <v>26435241.039999999</v>
      </c>
      <c r="H40" s="48">
        <f>SUM(H33:H39)</f>
        <v>26170000</v>
      </c>
    </row>
    <row r="41" spans="1:8" ht="15" thickBot="1">
      <c r="A41" s="22" t="s">
        <v>93</v>
      </c>
      <c r="B41" s="23">
        <v>67</v>
      </c>
      <c r="C41" s="53">
        <f>'2006年資產負債表'!D41</f>
        <v>29491676.699999999</v>
      </c>
      <c r="D41" s="53">
        <f>D18+D22+D32+D37</f>
        <v>29178637.560000002</v>
      </c>
      <c r="E41" s="54" t="s">
        <v>95</v>
      </c>
      <c r="F41" s="55">
        <v>135</v>
      </c>
      <c r="G41" s="53">
        <f>'2006年資產負債表'!H41</f>
        <v>29491676.699999999</v>
      </c>
      <c r="H41" s="56">
        <f>H20+H27+H40</f>
        <v>29178637.559999999</v>
      </c>
    </row>
  </sheetData>
  <mergeCells count="2">
    <mergeCell ref="A1:H1"/>
    <mergeCell ref="A2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簡報雲PPT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2006年資產負債表</vt:lpstr>
      <vt:lpstr>2007年科目彙總表</vt:lpstr>
      <vt:lpstr>2007年資產負債表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簡報雲PPT</dc:creator>
  <cp:keywords/>
  <cp:lastModifiedBy>簡報雲PPT</cp:lastModifiedBy>
  <cp:revision>1</cp:revision>
  <dcterms:created xsi:type="dcterms:W3CDTF">2006-08-04T09:15:53Z</dcterms:created>
  <dcterms:modified xsi:type="dcterms:W3CDTF">2007-09-13T07:47:11Z</dcterms:modified>
  <cp:category/>
</cp:coreProperties>
</file>