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30" windowWidth="11715" windowHeight="6420" firstSheet="9" activeTab="12"/>
  </bookViews>
  <sheets>
    <sheet name="一月份" sheetId="1" r:id="rId1"/>
    <sheet name="二月份" sheetId="2" r:id="rId2"/>
    <sheet name="三月份" sheetId="12" r:id="rId3"/>
    <sheet name="四月份" sheetId="11" r:id="rId4"/>
    <sheet name="五月份" sheetId="10" r:id="rId5"/>
    <sheet name="六月份" sheetId="9" r:id="rId6"/>
    <sheet name="七月份" sheetId="8" r:id="rId7"/>
    <sheet name="八月份" sheetId="7" r:id="rId8"/>
    <sheet name="九月份" sheetId="6" r:id="rId9"/>
    <sheet name="十月份" sheetId="5" r:id="rId10"/>
    <sheet name="十一月份" sheetId="4" r:id="rId11"/>
    <sheet name="十二月份" sheetId="3" r:id="rId12"/>
    <sheet name="年度結算" sheetId="16" r:id="rId13"/>
  </sheets>
  <calcPr calcId="144315"/>
</workbook>
</file>

<file path=xl/calcChain.xml><?xml version="1.0" encoding="utf-8"?>
<calcChain xmlns="http://schemas.openxmlformats.org/spreadsheetml/2006/main">
  <c r="B3" i="3" l="1"/>
  <c r="B9" i="16" s="1"/>
  <c r="B4" i="3"/>
  <c r="B22" i="16" s="1"/>
  <c r="B5" i="3"/>
  <c r="B35" i="16" s="1"/>
  <c r="B6" i="3"/>
  <c r="B48" i="16" s="1"/>
  <c r="B7" i="3"/>
  <c r="B61" i="16" s="1"/>
  <c r="B3" i="4"/>
  <c r="B10" i="16" s="1"/>
  <c r="B4" i="4"/>
  <c r="B23" i="16" s="1"/>
  <c r="B5" i="4"/>
  <c r="B36" i="16" s="1"/>
  <c r="B6" i="4"/>
  <c r="B49" i="16" s="1"/>
  <c r="B7" i="4"/>
  <c r="B62" i="16" s="1"/>
  <c r="B3" i="5"/>
  <c r="B11" i="16" s="1"/>
  <c r="B4" i="5"/>
  <c r="B24" i="16" s="1"/>
  <c r="B5" i="5"/>
  <c r="B37" i="16" s="1"/>
  <c r="B6" i="5"/>
  <c r="B50" i="16" s="1"/>
  <c r="B7" i="5"/>
  <c r="B63" i="16" s="1"/>
  <c r="B3" i="6"/>
  <c r="B5" i="16" s="1"/>
  <c r="B4" i="6"/>
  <c r="B18" i="16" s="1"/>
  <c r="B5" i="6"/>
  <c r="B31" i="16" s="1"/>
  <c r="B6" i="6"/>
  <c r="B44" i="16" s="1"/>
  <c r="B7" i="6"/>
  <c r="B57" i="16" s="1"/>
  <c r="B3" i="7"/>
  <c r="B3" i="16" s="1"/>
  <c r="B4" i="7"/>
  <c r="B16" i="16" s="1"/>
  <c r="B5" i="7"/>
  <c r="B29" i="16" s="1"/>
  <c r="B6" i="7"/>
  <c r="B42" i="16" s="1"/>
  <c r="B7" i="7"/>
  <c r="B55" i="16" s="1"/>
  <c r="B3" i="8"/>
  <c r="B7" i="16" s="1"/>
  <c r="B4" i="8"/>
  <c r="B20" i="16" s="1"/>
  <c r="B5" i="8"/>
  <c r="B33" i="16" s="1"/>
  <c r="B6" i="8"/>
  <c r="B46" i="16" s="1"/>
  <c r="B7" i="8"/>
  <c r="B59" i="16" s="1"/>
  <c r="B3" i="9"/>
  <c r="B6" i="16" s="1"/>
  <c r="B4" i="9"/>
  <c r="B19" i="16" s="1"/>
  <c r="B5" i="9"/>
  <c r="B32" i="16" s="1"/>
  <c r="B6" i="9"/>
  <c r="B45" i="16" s="1"/>
  <c r="B7" i="9"/>
  <c r="B58" i="16" s="1"/>
  <c r="B3" i="10"/>
  <c r="B13" i="16" s="1"/>
  <c r="B4" i="10"/>
  <c r="B26" i="16" s="1"/>
  <c r="B5" i="10"/>
  <c r="B39" i="16" s="1"/>
  <c r="B6" i="10"/>
  <c r="B52" i="16" s="1"/>
  <c r="B7" i="10"/>
  <c r="B65" i="16" s="1"/>
  <c r="B3" i="11"/>
  <c r="B12" i="16" s="1"/>
  <c r="B4" i="11"/>
  <c r="B25" i="16" s="1"/>
  <c r="B5" i="11"/>
  <c r="B38" i="16" s="1"/>
  <c r="B6" i="11"/>
  <c r="B51" i="16" s="1"/>
  <c r="B7" i="11"/>
  <c r="B64" i="16" s="1"/>
  <c r="B3" i="12"/>
  <c r="B8" i="16" s="1"/>
  <c r="B4" i="12"/>
  <c r="B21" i="16" s="1"/>
  <c r="B5" i="12"/>
  <c r="B34" i="16" s="1"/>
  <c r="B6" i="12"/>
  <c r="B47" i="16" s="1"/>
  <c r="B7" i="12"/>
  <c r="B60" i="16" s="1"/>
  <c r="B3" i="2"/>
  <c r="B4" i="16" s="1"/>
  <c r="B4" i="2"/>
  <c r="B17" i="16" s="1"/>
  <c r="B5" i="2"/>
  <c r="B30" i="16" s="1"/>
  <c r="B6" i="2"/>
  <c r="B43" i="16" s="1"/>
  <c r="B7" i="2"/>
  <c r="B56" i="16" s="1"/>
  <c r="B4" i="1"/>
  <c r="B27" i="16" s="1"/>
  <c r="B5" i="1"/>
  <c r="B40" i="16" s="1"/>
  <c r="B6" i="1"/>
  <c r="B53" i="16" s="1"/>
  <c r="B7" i="1"/>
  <c r="B66" i="16" s="1"/>
  <c r="B3" i="1"/>
  <c r="E3" i="1" s="1"/>
  <c r="B54" i="16" l="1"/>
  <c r="B28" i="16"/>
  <c r="B67" i="16"/>
  <c r="B68" i="16" s="1"/>
  <c r="B41" i="16"/>
  <c r="B15" i="16"/>
  <c r="B8" i="1"/>
  <c r="B8" i="2"/>
  <c r="B8" i="12"/>
  <c r="B8" i="11"/>
  <c r="B8" i="10"/>
  <c r="B8" i="9"/>
  <c r="B8" i="8"/>
  <c r="B8" i="7"/>
  <c r="B8" i="6"/>
  <c r="B8" i="5"/>
  <c r="B8" i="4"/>
  <c r="B8" i="3"/>
  <c r="B14" i="16"/>
  <c r="D3" i="1"/>
</calcChain>
</file>

<file path=xl/sharedStrings.xml><?xml version="1.0" encoding="utf-8"?>
<sst xmlns="http://schemas.openxmlformats.org/spreadsheetml/2006/main" count="461" uniqueCount="45">
  <si>
    <t>一月份費用</t>
    <phoneticPr fontId="2" type="noConversion"/>
  </si>
  <si>
    <t>費用科目</t>
    <phoneticPr fontId="2" type="noConversion"/>
  </si>
  <si>
    <t>本月實用</t>
    <phoneticPr fontId="2" type="noConversion"/>
  </si>
  <si>
    <t>本月預算</t>
    <phoneticPr fontId="2" type="noConversion"/>
  </si>
  <si>
    <t>預算餘額</t>
    <phoneticPr fontId="2" type="noConversion"/>
  </si>
  <si>
    <t>使用比率</t>
    <phoneticPr fontId="2" type="noConversion"/>
  </si>
  <si>
    <t>辦公費</t>
    <phoneticPr fontId="2" type="noConversion"/>
  </si>
  <si>
    <t>說明</t>
    <phoneticPr fontId="2" type="noConversion"/>
  </si>
  <si>
    <t>辦公費</t>
    <phoneticPr fontId="2" type="noConversion"/>
  </si>
  <si>
    <t>通訊費</t>
    <phoneticPr fontId="2" type="noConversion"/>
  </si>
  <si>
    <t>宣傳費</t>
    <phoneticPr fontId="2" type="noConversion"/>
  </si>
  <si>
    <t>交通費</t>
    <phoneticPr fontId="2" type="noConversion"/>
  </si>
  <si>
    <t>招待費</t>
    <phoneticPr fontId="2" type="noConversion"/>
  </si>
  <si>
    <t>招待費</t>
    <phoneticPr fontId="2" type="noConversion"/>
  </si>
  <si>
    <t>宣傳費</t>
    <phoneticPr fontId="2" type="noConversion"/>
  </si>
  <si>
    <t>通訊費</t>
    <phoneticPr fontId="2" type="noConversion"/>
  </si>
  <si>
    <t>招待費</t>
    <phoneticPr fontId="2" type="noConversion"/>
  </si>
  <si>
    <t>購買電話卡</t>
    <phoneticPr fontId="2" type="noConversion"/>
  </si>
  <si>
    <t>出差</t>
    <phoneticPr fontId="2" type="noConversion"/>
  </si>
  <si>
    <t>出差</t>
    <phoneticPr fontId="2" type="noConversion"/>
  </si>
  <si>
    <t>製作宣傳畫報</t>
    <phoneticPr fontId="2" type="noConversion"/>
  </si>
  <si>
    <t>宣傳</t>
    <phoneticPr fontId="2" type="noConversion"/>
  </si>
  <si>
    <t>購買記事本10本</t>
    <phoneticPr fontId="2" type="noConversion"/>
  </si>
  <si>
    <t>辦公費</t>
    <phoneticPr fontId="2" type="noConversion"/>
  </si>
  <si>
    <t>購買列印紙</t>
    <phoneticPr fontId="2" type="noConversion"/>
  </si>
  <si>
    <t>通訊費</t>
    <phoneticPr fontId="2" type="noConversion"/>
  </si>
  <si>
    <t>小計</t>
    <phoneticPr fontId="2" type="noConversion"/>
  </si>
  <si>
    <t>日期</t>
    <phoneticPr fontId="2" type="noConversion"/>
  </si>
  <si>
    <t>金額</t>
    <phoneticPr fontId="2" type="noConversion"/>
  </si>
  <si>
    <t>年度結算</t>
    <phoneticPr fontId="2" type="noConversion"/>
  </si>
  <si>
    <t>費用科目</t>
    <phoneticPr fontId="2" type="noConversion"/>
  </si>
  <si>
    <t>總計</t>
    <phoneticPr fontId="2" type="noConversion"/>
  </si>
  <si>
    <t>辦公費</t>
    <phoneticPr fontId="2" type="noConversion"/>
  </si>
  <si>
    <t>二月份費用</t>
    <phoneticPr fontId="2" type="noConversion"/>
  </si>
  <si>
    <t>三月份費用</t>
    <phoneticPr fontId="2" type="noConversion"/>
  </si>
  <si>
    <t>四月份費用</t>
    <phoneticPr fontId="2" type="noConversion"/>
  </si>
  <si>
    <t>五月份費用</t>
    <phoneticPr fontId="2" type="noConversion"/>
  </si>
  <si>
    <t>六月份費用</t>
    <phoneticPr fontId="2" type="noConversion"/>
  </si>
  <si>
    <t>七月份費用</t>
    <phoneticPr fontId="2" type="noConversion"/>
  </si>
  <si>
    <t>八月份費用</t>
    <phoneticPr fontId="2" type="noConversion"/>
  </si>
  <si>
    <t>九月份費用</t>
    <phoneticPr fontId="2" type="noConversion"/>
  </si>
  <si>
    <t>十月份費用</t>
    <phoneticPr fontId="2" type="noConversion"/>
  </si>
  <si>
    <t>十一月份費用</t>
    <phoneticPr fontId="2" type="noConversion"/>
  </si>
  <si>
    <t>十二月份費用</t>
    <phoneticPr fontId="2" type="noConversion"/>
  </si>
  <si>
    <t>購買圓珠筆20支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</si>
</sst>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隶书"/>
      <family val="3"/>
      <charset val="134"/>
    </font>
    <font>
      <sz val="14"/>
      <name val="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9" fontId="0" fillId="0" borderId="1" xfId="1" applyFont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"/>
    </sheetView>
  </sheetViews>
  <sheetFormatPr defaultRowHeight="14.25" x14ac:dyDescent="0.15"/>
  <sheetData>
    <row r="1" spans="1:5" ht="18.75" x14ac:dyDescent="0.15">
      <c r="A1" s="12" t="s">
        <v>0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480</v>
      </c>
      <c r="C3" s="2">
        <v>550</v>
      </c>
      <c r="D3" s="2">
        <f>C3-B3</f>
        <v>70</v>
      </c>
      <c r="E3" s="5">
        <f>B3/C3</f>
        <v>0.87272727272727268</v>
      </c>
    </row>
    <row r="4" spans="1:5" x14ac:dyDescent="0.15">
      <c r="A4" s="2" t="s">
        <v>15</v>
      </c>
      <c r="B4" s="2">
        <f>SUMIF($B$11:$B$22,A4,$D$11:$D$22)</f>
        <v>600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1230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1580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770</v>
      </c>
      <c r="C7" s="2"/>
      <c r="D7" s="2"/>
      <c r="E7" s="2"/>
    </row>
    <row r="8" spans="1:5" x14ac:dyDescent="0.15">
      <c r="A8" s="2" t="s">
        <v>26</v>
      </c>
      <c r="B8" s="2">
        <f>SUM(B3:B7)</f>
        <v>4660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38720</v>
      </c>
      <c r="B11" s="2" t="s">
        <v>23</v>
      </c>
      <c r="C11" s="4" t="s">
        <v>44</v>
      </c>
      <c r="D11" s="2">
        <v>100</v>
      </c>
    </row>
    <row r="12" spans="1:5" x14ac:dyDescent="0.15">
      <c r="A12" s="3">
        <v>38722</v>
      </c>
      <c r="B12" s="2" t="s">
        <v>16</v>
      </c>
      <c r="C12" s="4"/>
      <c r="D12" s="2">
        <v>480</v>
      </c>
    </row>
    <row r="13" spans="1:5" ht="28.5" x14ac:dyDescent="0.15">
      <c r="A13" s="3">
        <v>38722</v>
      </c>
      <c r="B13" s="2" t="s">
        <v>14</v>
      </c>
      <c r="C13" s="4" t="s">
        <v>20</v>
      </c>
      <c r="D13" s="2">
        <v>680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200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900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680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550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pageSetup paperSize="1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41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650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400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900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3480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180</v>
      </c>
      <c r="C7" s="2"/>
      <c r="D7" s="2"/>
      <c r="E7" s="2"/>
    </row>
    <row r="8" spans="1:5" x14ac:dyDescent="0.15">
      <c r="A8" s="2" t="s">
        <v>26</v>
      </c>
      <c r="B8" s="2">
        <f>SUM(B3:B7)</f>
        <v>5610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38992</v>
      </c>
      <c r="B11" s="2" t="s">
        <v>23</v>
      </c>
      <c r="C11" s="4" t="s">
        <v>44</v>
      </c>
      <c r="D11" s="2">
        <v>270</v>
      </c>
    </row>
    <row r="12" spans="1:5" x14ac:dyDescent="0.15">
      <c r="A12" s="3">
        <v>38995</v>
      </c>
      <c r="B12" s="2" t="s">
        <v>16</v>
      </c>
      <c r="C12" s="4"/>
      <c r="D12" s="2">
        <v>180</v>
      </c>
    </row>
    <row r="13" spans="1:5" ht="28.5" x14ac:dyDescent="0.15">
      <c r="A13" s="3">
        <v>38995</v>
      </c>
      <c r="B13" s="2" t="s">
        <v>14</v>
      </c>
      <c r="C13" s="4" t="s">
        <v>20</v>
      </c>
      <c r="D13" s="2">
        <v>900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100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2800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300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680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0</v>
      </c>
    </row>
    <row r="20" spans="1:4" x14ac:dyDescent="0.15">
      <c r="A20" s="3">
        <v>38745</v>
      </c>
      <c r="B20" s="2" t="s">
        <v>12</v>
      </c>
      <c r="C20" s="4"/>
      <c r="D20" s="2">
        <v>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42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580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400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680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1580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790</v>
      </c>
      <c r="C7" s="2"/>
      <c r="D7" s="2"/>
      <c r="E7" s="2"/>
    </row>
    <row r="8" spans="1:5" x14ac:dyDescent="0.15">
      <c r="A8" s="2" t="s">
        <v>26</v>
      </c>
      <c r="B8" s="2">
        <f>SUM(B3:B7)</f>
        <v>4030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39022</v>
      </c>
      <c r="B11" s="2" t="s">
        <v>23</v>
      </c>
      <c r="C11" s="4" t="s">
        <v>44</v>
      </c>
      <c r="D11" s="2">
        <v>200</v>
      </c>
    </row>
    <row r="12" spans="1:5" x14ac:dyDescent="0.15">
      <c r="A12" s="3">
        <v>39026</v>
      </c>
      <c r="B12" s="2" t="s">
        <v>16</v>
      </c>
      <c r="C12" s="4"/>
      <c r="D12" s="2">
        <v>500</v>
      </c>
    </row>
    <row r="13" spans="1:5" ht="28.5" x14ac:dyDescent="0.15">
      <c r="A13" s="3">
        <v>39026</v>
      </c>
      <c r="B13" s="2" t="s">
        <v>14</v>
      </c>
      <c r="C13" s="4" t="s">
        <v>20</v>
      </c>
      <c r="D13" s="2">
        <v>680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900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680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43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630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700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1450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1580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1790</v>
      </c>
      <c r="C7" s="2"/>
      <c r="D7" s="2"/>
      <c r="E7" s="2"/>
    </row>
    <row r="8" spans="1:5" x14ac:dyDescent="0.15">
      <c r="A8" s="2" t="s">
        <v>26</v>
      </c>
      <c r="B8" s="2">
        <f>SUM(B3:B7)</f>
        <v>6150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39054</v>
      </c>
      <c r="B11" s="2" t="s">
        <v>23</v>
      </c>
      <c r="C11" s="4" t="s">
        <v>44</v>
      </c>
      <c r="D11" s="2">
        <v>250</v>
      </c>
    </row>
    <row r="12" spans="1:5" x14ac:dyDescent="0.15">
      <c r="A12" s="3">
        <v>39056</v>
      </c>
      <c r="B12" s="2" t="s">
        <v>16</v>
      </c>
      <c r="C12" s="4"/>
      <c r="D12" s="2">
        <v>1500</v>
      </c>
    </row>
    <row r="13" spans="1:5" ht="28.5" x14ac:dyDescent="0.15">
      <c r="A13" s="3">
        <v>39056</v>
      </c>
      <c r="B13" s="2" t="s">
        <v>14</v>
      </c>
      <c r="C13" s="4" t="s">
        <v>20</v>
      </c>
      <c r="D13" s="2">
        <v>900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300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900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680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550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workbookViewId="0">
      <selection activeCell="D78" sqref="D78"/>
    </sheetView>
  </sheetViews>
  <sheetFormatPr defaultRowHeight="14.25" outlineLevelRow="1" x14ac:dyDescent="0.15"/>
  <sheetData>
    <row r="1" spans="1:2" ht="18.75" x14ac:dyDescent="0.15">
      <c r="A1" s="13" t="s">
        <v>29</v>
      </c>
      <c r="B1" s="14"/>
    </row>
    <row r="2" spans="1:2" x14ac:dyDescent="0.15">
      <c r="A2" s="6" t="s">
        <v>1</v>
      </c>
      <c r="B2" s="7" t="s">
        <v>31</v>
      </c>
    </row>
    <row r="3" spans="1:2" hidden="1" outlineLevel="1" x14ac:dyDescent="0.15">
      <c r="A3" s="8"/>
      <c r="B3" s="9">
        <f>八月份!$B$3</f>
        <v>450</v>
      </c>
    </row>
    <row r="4" spans="1:2" hidden="1" outlineLevel="1" x14ac:dyDescent="0.15">
      <c r="A4" s="8"/>
      <c r="B4" s="9">
        <f>二月份!$B$3</f>
        <v>530</v>
      </c>
    </row>
    <row r="5" spans="1:2" hidden="1" outlineLevel="1" x14ac:dyDescent="0.15">
      <c r="A5" s="8"/>
      <c r="B5" s="9">
        <f>九月份!$B$3</f>
        <v>740</v>
      </c>
    </row>
    <row r="6" spans="1:2" hidden="1" outlineLevel="1" x14ac:dyDescent="0.15">
      <c r="A6" s="8"/>
      <c r="B6" s="9">
        <f>六月份!$B$3</f>
        <v>830</v>
      </c>
    </row>
    <row r="7" spans="1:2" hidden="1" outlineLevel="1" x14ac:dyDescent="0.15">
      <c r="A7" s="8"/>
      <c r="B7" s="9">
        <f>七月份!$B$3</f>
        <v>580</v>
      </c>
    </row>
    <row r="8" spans="1:2" hidden="1" outlineLevel="1" x14ac:dyDescent="0.15">
      <c r="A8" s="8"/>
      <c r="B8" s="9">
        <f>三月份!$B$3</f>
        <v>300</v>
      </c>
    </row>
    <row r="9" spans="1:2" hidden="1" outlineLevel="1" x14ac:dyDescent="0.15">
      <c r="A9" s="8"/>
      <c r="B9" s="9">
        <f>十二月份!$B$3</f>
        <v>630</v>
      </c>
    </row>
    <row r="10" spans="1:2" hidden="1" outlineLevel="1" x14ac:dyDescent="0.15">
      <c r="A10" s="8"/>
      <c r="B10" s="9">
        <f>十一月份!$B$3</f>
        <v>580</v>
      </c>
    </row>
    <row r="11" spans="1:2" hidden="1" outlineLevel="1" x14ac:dyDescent="0.15">
      <c r="A11" s="8"/>
      <c r="B11" s="9">
        <f>十月份!$B$3</f>
        <v>650</v>
      </c>
    </row>
    <row r="12" spans="1:2" hidden="1" outlineLevel="1" x14ac:dyDescent="0.15">
      <c r="A12" s="8"/>
      <c r="B12" s="9">
        <f>四月份!$B$3</f>
        <v>450</v>
      </c>
    </row>
    <row r="13" spans="1:2" hidden="1" outlineLevel="1" x14ac:dyDescent="0.15">
      <c r="A13" s="8"/>
      <c r="B13" s="9">
        <f>五月份!$B$3</f>
        <v>530</v>
      </c>
    </row>
    <row r="14" spans="1:2" hidden="1" outlineLevel="1" x14ac:dyDescent="0.15">
      <c r="A14" s="8"/>
      <c r="B14" s="9">
        <f>一月份!$B$3</f>
        <v>480</v>
      </c>
    </row>
    <row r="15" spans="1:2" collapsed="1" x14ac:dyDescent="0.15">
      <c r="A15" s="8" t="s">
        <v>32</v>
      </c>
      <c r="B15" s="9">
        <f>SUM(B3:B14)</f>
        <v>6750</v>
      </c>
    </row>
    <row r="16" spans="1:2" hidden="1" outlineLevel="1" x14ac:dyDescent="0.15">
      <c r="A16" s="8"/>
      <c r="B16" s="9">
        <f>八月份!$B$4</f>
        <v>700</v>
      </c>
    </row>
    <row r="17" spans="1:2" hidden="1" outlineLevel="1" x14ac:dyDescent="0.15">
      <c r="A17" s="8"/>
      <c r="B17" s="9">
        <f>二月份!$B$4</f>
        <v>600</v>
      </c>
    </row>
    <row r="18" spans="1:2" hidden="1" outlineLevel="1" x14ac:dyDescent="0.15">
      <c r="A18" s="8"/>
      <c r="B18" s="9">
        <f>九月份!$B$4</f>
        <v>600</v>
      </c>
    </row>
    <row r="19" spans="1:2" hidden="1" outlineLevel="1" x14ac:dyDescent="0.15">
      <c r="A19" s="8"/>
      <c r="B19" s="9">
        <f>六月份!$B$4</f>
        <v>500</v>
      </c>
    </row>
    <row r="20" spans="1:2" hidden="1" outlineLevel="1" x14ac:dyDescent="0.15">
      <c r="A20" s="8"/>
      <c r="B20" s="9">
        <f>七月份!$B$4</f>
        <v>500</v>
      </c>
    </row>
    <row r="21" spans="1:2" hidden="1" outlineLevel="1" x14ac:dyDescent="0.15">
      <c r="A21" s="8"/>
      <c r="B21" s="9">
        <f>三月份!$B$4</f>
        <v>600</v>
      </c>
    </row>
    <row r="22" spans="1:2" hidden="1" outlineLevel="1" x14ac:dyDescent="0.15">
      <c r="A22" s="8"/>
      <c r="B22" s="9">
        <f>十二月份!$B$4</f>
        <v>700</v>
      </c>
    </row>
    <row r="23" spans="1:2" hidden="1" outlineLevel="1" x14ac:dyDescent="0.15">
      <c r="A23" s="8"/>
      <c r="B23" s="9">
        <f>十一月份!$B$4</f>
        <v>400</v>
      </c>
    </row>
    <row r="24" spans="1:2" hidden="1" outlineLevel="1" x14ac:dyDescent="0.15">
      <c r="A24" s="8"/>
      <c r="B24" s="9">
        <f>十月份!$B$4</f>
        <v>400</v>
      </c>
    </row>
    <row r="25" spans="1:2" hidden="1" outlineLevel="1" x14ac:dyDescent="0.15">
      <c r="A25" s="8"/>
      <c r="B25" s="9">
        <f>四月份!$B$4</f>
        <v>380</v>
      </c>
    </row>
    <row r="26" spans="1:2" hidden="1" outlineLevel="1" x14ac:dyDescent="0.15">
      <c r="A26" s="8"/>
      <c r="B26" s="9">
        <f>五月份!$B$4</f>
        <v>900</v>
      </c>
    </row>
    <row r="27" spans="1:2" hidden="1" outlineLevel="1" x14ac:dyDescent="0.15">
      <c r="A27" s="8"/>
      <c r="B27" s="9">
        <f>一月份!$B$4</f>
        <v>600</v>
      </c>
    </row>
    <row r="28" spans="1:2" collapsed="1" x14ac:dyDescent="0.15">
      <c r="A28" s="8" t="s">
        <v>15</v>
      </c>
      <c r="B28" s="9">
        <f>SUM(B16:B27)</f>
        <v>6880</v>
      </c>
    </row>
    <row r="29" spans="1:2" hidden="1" outlineLevel="1" x14ac:dyDescent="0.15">
      <c r="A29" s="8"/>
      <c r="B29" s="9">
        <f>八月份!$B$5</f>
        <v>950</v>
      </c>
    </row>
    <row r="30" spans="1:2" hidden="1" outlineLevel="1" x14ac:dyDescent="0.15">
      <c r="A30" s="8"/>
      <c r="B30" s="9">
        <f>二月份!$B$5</f>
        <v>1030</v>
      </c>
    </row>
    <row r="31" spans="1:2" hidden="1" outlineLevel="1" x14ac:dyDescent="0.15">
      <c r="A31" s="8"/>
      <c r="B31" s="9">
        <f>九月份!$B$5</f>
        <v>990</v>
      </c>
    </row>
    <row r="32" spans="1:2" hidden="1" outlineLevel="1" x14ac:dyDescent="0.15">
      <c r="A32" s="8"/>
      <c r="B32" s="9">
        <f>六月份!$B$5</f>
        <v>800</v>
      </c>
    </row>
    <row r="33" spans="1:2" hidden="1" outlineLevel="1" x14ac:dyDescent="0.15">
      <c r="A33" s="8"/>
      <c r="B33" s="9">
        <f>七月份!$B$5</f>
        <v>200</v>
      </c>
    </row>
    <row r="34" spans="1:2" hidden="1" outlineLevel="1" x14ac:dyDescent="0.15">
      <c r="A34" s="8"/>
      <c r="B34" s="9">
        <f>三月份!$B$5</f>
        <v>0</v>
      </c>
    </row>
    <row r="35" spans="1:2" hidden="1" outlineLevel="1" x14ac:dyDescent="0.15">
      <c r="A35" s="8"/>
      <c r="B35" s="9">
        <f>十二月份!$B$5</f>
        <v>1450</v>
      </c>
    </row>
    <row r="36" spans="1:2" hidden="1" outlineLevel="1" x14ac:dyDescent="0.15">
      <c r="A36" s="8"/>
      <c r="B36" s="9">
        <f>十一月份!$B$5</f>
        <v>680</v>
      </c>
    </row>
    <row r="37" spans="1:2" hidden="1" outlineLevel="1" x14ac:dyDescent="0.15">
      <c r="A37" s="8"/>
      <c r="B37" s="9">
        <f>十月份!$B$5</f>
        <v>900</v>
      </c>
    </row>
    <row r="38" spans="1:2" hidden="1" outlineLevel="1" x14ac:dyDescent="0.15">
      <c r="A38" s="8"/>
      <c r="B38" s="9">
        <f>四月份!$B$5</f>
        <v>280</v>
      </c>
    </row>
    <row r="39" spans="1:2" hidden="1" outlineLevel="1" x14ac:dyDescent="0.15">
      <c r="A39" s="8"/>
      <c r="B39" s="9">
        <f>五月份!$B$5</f>
        <v>0</v>
      </c>
    </row>
    <row r="40" spans="1:2" hidden="1" outlineLevel="1" x14ac:dyDescent="0.15">
      <c r="A40" s="8"/>
      <c r="B40" s="9">
        <f>一月份!$B$5</f>
        <v>1230</v>
      </c>
    </row>
    <row r="41" spans="1:2" collapsed="1" x14ac:dyDescent="0.15">
      <c r="A41" s="8" t="s">
        <v>10</v>
      </c>
      <c r="B41" s="9">
        <f>SUM(B29:B40)</f>
        <v>8510</v>
      </c>
    </row>
    <row r="42" spans="1:2" hidden="1" outlineLevel="1" x14ac:dyDescent="0.15">
      <c r="A42" s="8"/>
      <c r="B42" s="9">
        <f>八月份!$B$6</f>
        <v>2000</v>
      </c>
    </row>
    <row r="43" spans="1:2" hidden="1" outlineLevel="1" x14ac:dyDescent="0.15">
      <c r="A43" s="8"/>
      <c r="B43" s="9">
        <f>二月份!$B$6</f>
        <v>1370</v>
      </c>
    </row>
    <row r="44" spans="1:2" hidden="1" outlineLevel="1" x14ac:dyDescent="0.15">
      <c r="A44" s="8"/>
      <c r="B44" s="9">
        <f>九月份!$B$6</f>
        <v>1800</v>
      </c>
    </row>
    <row r="45" spans="1:2" hidden="1" outlineLevel="1" x14ac:dyDescent="0.15">
      <c r="A45" s="8"/>
      <c r="B45" s="9">
        <f>六月份!$B$6</f>
        <v>450</v>
      </c>
    </row>
    <row r="46" spans="1:2" hidden="1" outlineLevel="1" x14ac:dyDescent="0.15">
      <c r="A46" s="8"/>
      <c r="B46" s="9">
        <f>七月份!$B$6</f>
        <v>890</v>
      </c>
    </row>
    <row r="47" spans="1:2" hidden="1" outlineLevel="1" x14ac:dyDescent="0.15">
      <c r="A47" s="8"/>
      <c r="B47" s="9">
        <f>三月份!$B$6</f>
        <v>1200</v>
      </c>
    </row>
    <row r="48" spans="1:2" hidden="1" outlineLevel="1" x14ac:dyDescent="0.15">
      <c r="A48" s="8"/>
      <c r="B48" s="9">
        <f>十二月份!$B$6</f>
        <v>1580</v>
      </c>
    </row>
    <row r="49" spans="1:2" hidden="1" outlineLevel="1" x14ac:dyDescent="0.15">
      <c r="A49" s="8"/>
      <c r="B49" s="9">
        <f>十一月份!$B$6</f>
        <v>1580</v>
      </c>
    </row>
    <row r="50" spans="1:2" hidden="1" outlineLevel="1" x14ac:dyDescent="0.15">
      <c r="A50" s="8"/>
      <c r="B50" s="9">
        <f>十月份!$B$6</f>
        <v>3480</v>
      </c>
    </row>
    <row r="51" spans="1:2" hidden="1" outlineLevel="1" x14ac:dyDescent="0.15">
      <c r="A51" s="8"/>
      <c r="B51" s="9">
        <f>四月份!$B$6</f>
        <v>300</v>
      </c>
    </row>
    <row r="52" spans="1:2" hidden="1" outlineLevel="1" x14ac:dyDescent="0.15">
      <c r="A52" s="8"/>
      <c r="B52" s="9">
        <f>五月份!$B$6</f>
        <v>600</v>
      </c>
    </row>
    <row r="53" spans="1:2" hidden="1" outlineLevel="1" x14ac:dyDescent="0.15">
      <c r="A53" s="8"/>
      <c r="B53" s="9">
        <f>一月份!$B$6</f>
        <v>1580</v>
      </c>
    </row>
    <row r="54" spans="1:2" collapsed="1" x14ac:dyDescent="0.15">
      <c r="A54" s="8" t="s">
        <v>11</v>
      </c>
      <c r="B54" s="9">
        <f>SUM(B42:B53)</f>
        <v>16830</v>
      </c>
    </row>
    <row r="55" spans="1:2" hidden="1" outlineLevel="1" x14ac:dyDescent="0.15">
      <c r="A55" s="8"/>
      <c r="B55" s="9">
        <f>八月份!$B$7</f>
        <v>560</v>
      </c>
    </row>
    <row r="56" spans="1:2" hidden="1" outlineLevel="1" x14ac:dyDescent="0.15">
      <c r="A56" s="8"/>
      <c r="B56" s="9">
        <f>二月份!$B$7</f>
        <v>640</v>
      </c>
    </row>
    <row r="57" spans="1:2" hidden="1" outlineLevel="1" x14ac:dyDescent="0.15">
      <c r="A57" s="8"/>
      <c r="B57" s="9">
        <f>九月份!$B$7</f>
        <v>450</v>
      </c>
    </row>
    <row r="58" spans="1:2" hidden="1" outlineLevel="1" x14ac:dyDescent="0.15">
      <c r="A58" s="8"/>
      <c r="B58" s="9">
        <f>六月份!$B$7</f>
        <v>880</v>
      </c>
    </row>
    <row r="59" spans="1:2" hidden="1" outlineLevel="1" x14ac:dyDescent="0.15">
      <c r="A59" s="8"/>
      <c r="B59" s="9">
        <f>七月份!$B$7</f>
        <v>549</v>
      </c>
    </row>
    <row r="60" spans="1:2" hidden="1" outlineLevel="1" x14ac:dyDescent="0.15">
      <c r="A60" s="8"/>
      <c r="B60" s="9">
        <f>三月份!$B$7</f>
        <v>500</v>
      </c>
    </row>
    <row r="61" spans="1:2" hidden="1" outlineLevel="1" x14ac:dyDescent="0.15">
      <c r="A61" s="8"/>
      <c r="B61" s="9">
        <f>十二月份!$B$7</f>
        <v>1790</v>
      </c>
    </row>
    <row r="62" spans="1:2" hidden="1" outlineLevel="1" x14ac:dyDescent="0.15">
      <c r="A62" s="8"/>
      <c r="B62" s="9">
        <f>十一月份!$B$7</f>
        <v>790</v>
      </c>
    </row>
    <row r="63" spans="1:2" hidden="1" outlineLevel="1" x14ac:dyDescent="0.15">
      <c r="A63" s="8"/>
      <c r="B63" s="9">
        <f>十月份!$B$7</f>
        <v>180</v>
      </c>
    </row>
    <row r="64" spans="1:2" hidden="1" outlineLevel="1" x14ac:dyDescent="0.15">
      <c r="A64" s="8"/>
      <c r="B64" s="9">
        <f>四月份!$B$7</f>
        <v>450</v>
      </c>
    </row>
    <row r="65" spans="1:2" hidden="1" outlineLevel="1" x14ac:dyDescent="0.15">
      <c r="A65" s="8"/>
      <c r="B65" s="9">
        <f>五月份!$B$7</f>
        <v>570</v>
      </c>
    </row>
    <row r="66" spans="1:2" hidden="1" outlineLevel="1" x14ac:dyDescent="0.15">
      <c r="A66" s="8"/>
      <c r="B66" s="9">
        <f>一月份!$B$7</f>
        <v>770</v>
      </c>
    </row>
    <row r="67" spans="1:2" collapsed="1" x14ac:dyDescent="0.15">
      <c r="A67" s="8" t="s">
        <v>13</v>
      </c>
      <c r="B67" s="9">
        <f>SUM(B55:B66)</f>
        <v>8129</v>
      </c>
    </row>
    <row r="68" spans="1:2" ht="15" thickBot="1" x14ac:dyDescent="0.2">
      <c r="A68" s="10" t="s">
        <v>31</v>
      </c>
      <c r="B68" s="11">
        <f>SUM(B67,B54,B41,B28,B15)</f>
        <v>47099</v>
      </c>
    </row>
  </sheetData>
  <dataConsolidate link="1">
    <dataRefs count="12">
      <dataRef ref="B3:B7" sheet="八月份"/>
      <dataRef ref="B3:B7" sheet="二月份"/>
      <dataRef ref="B3:B7" sheet="九月份"/>
      <dataRef ref="B3:B7" sheet="六月份"/>
      <dataRef ref="B3:B7" sheet="七月份"/>
      <dataRef ref="B3:B7" sheet="三月份"/>
      <dataRef ref="B3:B7" sheet="十二月份"/>
      <dataRef ref="B3:B7" sheet="十一月份"/>
      <dataRef ref="B3:B7" sheet="十月份"/>
      <dataRef ref="B3:B7" sheet="四月份"/>
      <dataRef ref="B3:B7" sheet="五月份"/>
      <dataRef ref="B3:B7" sheet="一月份"/>
    </dataRefs>
  </dataConsolidate>
  <mergeCells count="1">
    <mergeCell ref="A1:B1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33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530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600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1030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1370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640</v>
      </c>
      <c r="C7" s="2"/>
      <c r="D7" s="2"/>
      <c r="E7" s="2"/>
    </row>
    <row r="8" spans="1:5" x14ac:dyDescent="0.15">
      <c r="A8" s="2" t="s">
        <v>26</v>
      </c>
      <c r="B8" s="2">
        <f>SUM(B3:B7)</f>
        <v>4170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38750</v>
      </c>
      <c r="B11" s="2" t="s">
        <v>23</v>
      </c>
      <c r="C11" s="4" t="s">
        <v>44</v>
      </c>
      <c r="D11" s="2">
        <v>180</v>
      </c>
    </row>
    <row r="12" spans="1:5" x14ac:dyDescent="0.15">
      <c r="A12" s="3">
        <v>38753</v>
      </c>
      <c r="B12" s="2" t="s">
        <v>16</v>
      </c>
      <c r="C12" s="4"/>
      <c r="D12" s="2">
        <v>350</v>
      </c>
    </row>
    <row r="13" spans="1:5" ht="28.5" x14ac:dyDescent="0.15">
      <c r="A13" s="3">
        <v>38754</v>
      </c>
      <c r="B13" s="2" t="s">
        <v>14</v>
      </c>
      <c r="C13" s="4" t="s">
        <v>20</v>
      </c>
      <c r="D13" s="2">
        <v>480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400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690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350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680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550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x14ac:dyDescent="0.15">
      <c r="A21" s="3"/>
      <c r="B21" s="2"/>
      <c r="C21" s="4"/>
      <c r="D21" s="2"/>
    </row>
    <row r="22" spans="1:4" x14ac:dyDescent="0.15">
      <c r="A22" s="3"/>
      <c r="B22" s="2"/>
      <c r="C22" s="4"/>
      <c r="D22" s="2"/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34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300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600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1200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500</v>
      </c>
      <c r="C7" s="2"/>
      <c r="D7" s="2"/>
      <c r="E7" s="2"/>
    </row>
    <row r="8" spans="1:5" x14ac:dyDescent="0.15">
      <c r="A8" s="2" t="s">
        <v>26</v>
      </c>
      <c r="B8" s="2">
        <f>SUM(B3:B7)</f>
        <v>2600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38777</v>
      </c>
      <c r="B11" s="2" t="s">
        <v>8</v>
      </c>
      <c r="C11" s="4" t="s">
        <v>44</v>
      </c>
      <c r="D11" s="2">
        <v>80</v>
      </c>
    </row>
    <row r="12" spans="1:5" x14ac:dyDescent="0.15">
      <c r="A12" s="3">
        <v>38779</v>
      </c>
      <c r="B12" s="2" t="s">
        <v>16</v>
      </c>
      <c r="C12" s="4"/>
      <c r="D12" s="2">
        <v>500</v>
      </c>
    </row>
    <row r="13" spans="1:5" ht="28.5" x14ac:dyDescent="0.15">
      <c r="A13" s="3">
        <v>38781</v>
      </c>
      <c r="B13" s="2" t="s">
        <v>14</v>
      </c>
      <c r="C13" s="4" t="s">
        <v>20</v>
      </c>
      <c r="D13" s="2">
        <v>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300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1200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100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100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0</v>
      </c>
    </row>
    <row r="20" spans="1:4" x14ac:dyDescent="0.15">
      <c r="A20" s="3">
        <v>38745</v>
      </c>
      <c r="B20" s="2" t="s">
        <v>12</v>
      </c>
      <c r="C20" s="4"/>
      <c r="D20" s="2">
        <v>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120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35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450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380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280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300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450</v>
      </c>
      <c r="C7" s="2"/>
      <c r="D7" s="2"/>
      <c r="E7" s="2"/>
    </row>
    <row r="8" spans="1:5" x14ac:dyDescent="0.15">
      <c r="A8" s="2" t="s">
        <v>26</v>
      </c>
      <c r="B8" s="2">
        <f>SUM(B3:B7)</f>
        <v>1860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38810</v>
      </c>
      <c r="B11" s="2" t="s">
        <v>23</v>
      </c>
      <c r="C11" s="4" t="s">
        <v>44</v>
      </c>
      <c r="D11" s="2">
        <v>70</v>
      </c>
    </row>
    <row r="12" spans="1:5" x14ac:dyDescent="0.15">
      <c r="A12" s="3">
        <v>38812</v>
      </c>
      <c r="B12" s="2" t="s">
        <v>16</v>
      </c>
      <c r="C12" s="4"/>
      <c r="D12" s="2">
        <v>160</v>
      </c>
    </row>
    <row r="13" spans="1:5" ht="28.5" x14ac:dyDescent="0.15">
      <c r="A13" s="3">
        <v>38812</v>
      </c>
      <c r="B13" s="2" t="s">
        <v>14</v>
      </c>
      <c r="C13" s="4" t="s">
        <v>20</v>
      </c>
      <c r="D13" s="2">
        <v>280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180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300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2"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36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530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900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600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570</v>
      </c>
      <c r="C7" s="2"/>
      <c r="D7" s="2"/>
      <c r="E7" s="2"/>
    </row>
    <row r="8" spans="1:5" x14ac:dyDescent="0.15">
      <c r="A8" s="2" t="s">
        <v>26</v>
      </c>
      <c r="B8" s="2">
        <f>SUM(B3:B7)</f>
        <v>2600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38838</v>
      </c>
      <c r="B11" s="2" t="s">
        <v>23</v>
      </c>
      <c r="C11" s="4" t="s">
        <v>44</v>
      </c>
      <c r="D11" s="2">
        <v>300</v>
      </c>
    </row>
    <row r="12" spans="1:5" x14ac:dyDescent="0.15">
      <c r="A12" s="3">
        <v>38842</v>
      </c>
      <c r="B12" s="2" t="s">
        <v>16</v>
      </c>
      <c r="C12" s="4"/>
      <c r="D12" s="2">
        <v>280</v>
      </c>
    </row>
    <row r="13" spans="1:5" ht="28.5" x14ac:dyDescent="0.15">
      <c r="A13" s="3">
        <v>38842</v>
      </c>
      <c r="B13" s="2" t="s">
        <v>14</v>
      </c>
      <c r="C13" s="4" t="s">
        <v>20</v>
      </c>
      <c r="D13" s="2">
        <v>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300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600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300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200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0</v>
      </c>
    </row>
    <row r="20" spans="1:4" x14ac:dyDescent="0.15">
      <c r="A20" s="3">
        <v>38745</v>
      </c>
      <c r="B20" s="2" t="s">
        <v>12</v>
      </c>
      <c r="C20" s="4"/>
      <c r="D20" s="2">
        <v>290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30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300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37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830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500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800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450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880</v>
      </c>
      <c r="C7" s="2"/>
      <c r="D7" s="2"/>
      <c r="E7" s="2"/>
    </row>
    <row r="8" spans="1:5" x14ac:dyDescent="0.15">
      <c r="A8" s="2" t="s">
        <v>26</v>
      </c>
      <c r="B8" s="2">
        <f>SUM(B3:B7)</f>
        <v>3460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38871</v>
      </c>
      <c r="B11" s="2" t="s">
        <v>23</v>
      </c>
      <c r="C11" s="4" t="s">
        <v>44</v>
      </c>
      <c r="D11" s="2">
        <v>200</v>
      </c>
    </row>
    <row r="12" spans="1:5" x14ac:dyDescent="0.15">
      <c r="A12" s="3">
        <v>38873</v>
      </c>
      <c r="B12" s="2" t="s">
        <v>16</v>
      </c>
      <c r="C12" s="4"/>
      <c r="D12" s="2">
        <v>380</v>
      </c>
    </row>
    <row r="13" spans="1:5" ht="28.5" x14ac:dyDescent="0.15">
      <c r="A13" s="3">
        <v>38873</v>
      </c>
      <c r="B13" s="2" t="s">
        <v>14</v>
      </c>
      <c r="C13" s="4" t="s">
        <v>20</v>
      </c>
      <c r="D13" s="2">
        <v>550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100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450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100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450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250</v>
      </c>
    </row>
    <row r="20" spans="1:4" x14ac:dyDescent="0.15">
      <c r="A20" s="3">
        <v>38745</v>
      </c>
      <c r="B20" s="2" t="s">
        <v>12</v>
      </c>
      <c r="C20" s="4"/>
      <c r="D20" s="2">
        <v>500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180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300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38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580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500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200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890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549</v>
      </c>
      <c r="C7" s="2"/>
      <c r="D7" s="2"/>
      <c r="E7" s="2"/>
    </row>
    <row r="8" spans="1:5" x14ac:dyDescent="0.15">
      <c r="A8" s="2" t="s">
        <v>26</v>
      </c>
      <c r="B8" s="2">
        <f>SUM(B3:B7)</f>
        <v>2719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38901</v>
      </c>
      <c r="B11" s="2" t="s">
        <v>23</v>
      </c>
      <c r="C11" s="4" t="s">
        <v>44</v>
      </c>
      <c r="D11" s="2">
        <v>200</v>
      </c>
    </row>
    <row r="12" spans="1:5" x14ac:dyDescent="0.15">
      <c r="A12" s="3">
        <v>38903</v>
      </c>
      <c r="B12" s="2" t="s">
        <v>16</v>
      </c>
      <c r="C12" s="4"/>
      <c r="D12" s="2">
        <v>500</v>
      </c>
    </row>
    <row r="13" spans="1:5" ht="28.5" x14ac:dyDescent="0.15">
      <c r="A13" s="3">
        <v>38903</v>
      </c>
      <c r="B13" s="2" t="s">
        <v>14</v>
      </c>
      <c r="C13" s="4" t="s">
        <v>20</v>
      </c>
      <c r="D13" s="2">
        <v>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200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390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300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500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200</v>
      </c>
    </row>
    <row r="20" spans="1:4" x14ac:dyDescent="0.15">
      <c r="A20" s="3">
        <v>38745</v>
      </c>
      <c r="B20" s="2" t="s">
        <v>12</v>
      </c>
      <c r="C20" s="4"/>
      <c r="D20" s="2">
        <v>49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100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39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450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700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950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2000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560</v>
      </c>
      <c r="C7" s="2"/>
      <c r="D7" s="2"/>
      <c r="E7" s="2"/>
    </row>
    <row r="8" spans="1:5" x14ac:dyDescent="0.15">
      <c r="A8" s="2" t="s">
        <v>26</v>
      </c>
      <c r="B8" s="2">
        <f>SUM(B3:B7)</f>
        <v>4660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38930</v>
      </c>
      <c r="B11" s="2" t="s">
        <v>23</v>
      </c>
      <c r="C11" s="4" t="s">
        <v>44</v>
      </c>
      <c r="D11" s="2">
        <v>150</v>
      </c>
    </row>
    <row r="12" spans="1:5" x14ac:dyDescent="0.15">
      <c r="A12" s="3">
        <v>38934</v>
      </c>
      <c r="B12" s="2" t="s">
        <v>16</v>
      </c>
      <c r="C12" s="4"/>
      <c r="D12" s="2">
        <v>290</v>
      </c>
    </row>
    <row r="13" spans="1:5" ht="28.5" x14ac:dyDescent="0.15">
      <c r="A13" s="3">
        <v>38934</v>
      </c>
      <c r="B13" s="2" t="s">
        <v>14</v>
      </c>
      <c r="C13" s="4" t="s">
        <v>20</v>
      </c>
      <c r="D13" s="2">
        <v>550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300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1500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200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180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500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400</v>
      </c>
    </row>
    <row r="20" spans="1:4" x14ac:dyDescent="0.15">
      <c r="A20" s="3">
        <v>38745</v>
      </c>
      <c r="B20" s="2" t="s">
        <v>12</v>
      </c>
      <c r="C20" s="4"/>
      <c r="D20" s="2">
        <v>270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120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2" workbookViewId="0">
      <selection activeCell="C11" sqref="C11"/>
    </sheetView>
  </sheetViews>
  <sheetFormatPr defaultRowHeight="14.25" x14ac:dyDescent="0.15"/>
  <sheetData>
    <row r="1" spans="1:5" ht="18.75" x14ac:dyDescent="0.15">
      <c r="A1" s="12" t="s">
        <v>40</v>
      </c>
      <c r="B1" s="12"/>
      <c r="C1" s="12"/>
      <c r="D1" s="12"/>
      <c r="E1" s="12"/>
    </row>
    <row r="2" spans="1:5" x14ac:dyDescent="0.15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15">
      <c r="A3" s="2" t="s">
        <v>32</v>
      </c>
      <c r="B3" s="2">
        <f>SUMIF($B$11:$B$22,A3,$D$11:$D$22)</f>
        <v>740</v>
      </c>
      <c r="C3" s="2"/>
      <c r="D3" s="2"/>
      <c r="E3" s="2"/>
    </row>
    <row r="4" spans="1:5" x14ac:dyDescent="0.15">
      <c r="A4" s="2" t="s">
        <v>15</v>
      </c>
      <c r="B4" s="2">
        <f>SUMIF($B$11:$B$22,A4,$D$11:$D$22)</f>
        <v>600</v>
      </c>
      <c r="C4" s="2"/>
      <c r="D4" s="2"/>
      <c r="E4" s="2"/>
    </row>
    <row r="5" spans="1:5" x14ac:dyDescent="0.15">
      <c r="A5" s="2" t="s">
        <v>10</v>
      </c>
      <c r="B5" s="2">
        <f>SUMIF($B$11:$B$22,A5,$D$11:$D$22)</f>
        <v>990</v>
      </c>
      <c r="C5" s="2"/>
      <c r="D5" s="2"/>
      <c r="E5" s="2"/>
    </row>
    <row r="6" spans="1:5" x14ac:dyDescent="0.15">
      <c r="A6" s="2" t="s">
        <v>11</v>
      </c>
      <c r="B6" s="2">
        <f>SUMIF($B$11:$B$22,A6,$D$11:$D$22)</f>
        <v>1800</v>
      </c>
      <c r="C6" s="2"/>
      <c r="D6" s="2"/>
      <c r="E6" s="2"/>
    </row>
    <row r="7" spans="1:5" x14ac:dyDescent="0.15">
      <c r="A7" s="2" t="s">
        <v>13</v>
      </c>
      <c r="B7" s="2">
        <f>SUMIF($B$11:$B$22,A7,$D$11:$D$22)</f>
        <v>450</v>
      </c>
      <c r="C7" s="2"/>
      <c r="D7" s="2"/>
      <c r="E7" s="2"/>
    </row>
    <row r="8" spans="1:5" x14ac:dyDescent="0.15">
      <c r="A8" s="2" t="s">
        <v>26</v>
      </c>
      <c r="B8" s="2">
        <f>SUM(B3:B7)</f>
        <v>4580</v>
      </c>
      <c r="C8" s="2"/>
      <c r="D8" s="2"/>
      <c r="E8" s="2"/>
    </row>
    <row r="10" spans="1:5" x14ac:dyDescent="0.15">
      <c r="A10" s="1" t="s">
        <v>27</v>
      </c>
      <c r="B10" s="1" t="s">
        <v>1</v>
      </c>
      <c r="C10" s="1" t="s">
        <v>7</v>
      </c>
      <c r="D10" s="1" t="s">
        <v>28</v>
      </c>
    </row>
    <row r="11" spans="1:5" ht="28.5" x14ac:dyDescent="0.15">
      <c r="A11" s="3">
        <v>38963</v>
      </c>
      <c r="B11" s="2" t="s">
        <v>23</v>
      </c>
      <c r="C11" s="4" t="s">
        <v>44</v>
      </c>
      <c r="D11" s="2">
        <v>260</v>
      </c>
    </row>
    <row r="12" spans="1:5" x14ac:dyDescent="0.15">
      <c r="A12" s="3">
        <v>38965</v>
      </c>
      <c r="B12" s="2" t="s">
        <v>16</v>
      </c>
      <c r="C12" s="4"/>
      <c r="D12" s="2">
        <v>400</v>
      </c>
    </row>
    <row r="13" spans="1:5" ht="28.5" x14ac:dyDescent="0.15">
      <c r="A13" s="3">
        <v>38965</v>
      </c>
      <c r="B13" s="2" t="s">
        <v>14</v>
      </c>
      <c r="C13" s="4" t="s">
        <v>20</v>
      </c>
      <c r="D13" s="2">
        <v>690</v>
      </c>
    </row>
    <row r="14" spans="1:5" ht="28.5" x14ac:dyDescent="0.15">
      <c r="A14" s="3">
        <v>38725</v>
      </c>
      <c r="B14" s="2" t="s">
        <v>9</v>
      </c>
      <c r="C14" s="4" t="s">
        <v>17</v>
      </c>
      <c r="D14" s="2">
        <v>100</v>
      </c>
    </row>
    <row r="15" spans="1:5" x14ac:dyDescent="0.15">
      <c r="A15" s="3">
        <v>38732</v>
      </c>
      <c r="B15" s="2" t="s">
        <v>11</v>
      </c>
      <c r="C15" s="4" t="s">
        <v>18</v>
      </c>
      <c r="D15" s="2">
        <v>1600</v>
      </c>
    </row>
    <row r="16" spans="1:5" ht="28.5" x14ac:dyDescent="0.15">
      <c r="A16" s="3">
        <v>38734</v>
      </c>
      <c r="B16" s="2" t="s">
        <v>25</v>
      </c>
      <c r="C16" s="4" t="s">
        <v>17</v>
      </c>
      <c r="D16" s="2">
        <v>300</v>
      </c>
    </row>
    <row r="17" spans="1:4" ht="28.5" x14ac:dyDescent="0.15">
      <c r="A17" s="3">
        <v>38735</v>
      </c>
      <c r="B17" s="2" t="s">
        <v>6</v>
      </c>
      <c r="C17" s="4" t="s">
        <v>22</v>
      </c>
      <c r="D17" s="2">
        <v>400</v>
      </c>
    </row>
    <row r="18" spans="1:4" x14ac:dyDescent="0.15">
      <c r="A18" s="3">
        <v>38739</v>
      </c>
      <c r="B18" s="2" t="s">
        <v>11</v>
      </c>
      <c r="C18" s="4" t="s">
        <v>19</v>
      </c>
      <c r="D18" s="2">
        <v>200</v>
      </c>
    </row>
    <row r="19" spans="1:4" x14ac:dyDescent="0.15">
      <c r="A19" s="3">
        <v>38743</v>
      </c>
      <c r="B19" s="2" t="s">
        <v>10</v>
      </c>
      <c r="C19" s="4" t="s">
        <v>21</v>
      </c>
      <c r="D19" s="2">
        <v>300</v>
      </c>
    </row>
    <row r="20" spans="1:4" x14ac:dyDescent="0.15">
      <c r="A20" s="3">
        <v>38745</v>
      </c>
      <c r="B20" s="2" t="s">
        <v>12</v>
      </c>
      <c r="C20" s="4"/>
      <c r="D20" s="2">
        <v>50</v>
      </c>
    </row>
    <row r="21" spans="1:4" ht="28.5" x14ac:dyDescent="0.15">
      <c r="A21" s="3">
        <v>38746</v>
      </c>
      <c r="B21" s="2" t="s">
        <v>8</v>
      </c>
      <c r="C21" s="4" t="s">
        <v>24</v>
      </c>
      <c r="D21" s="2">
        <v>80</v>
      </c>
    </row>
    <row r="22" spans="1:4" ht="28.5" x14ac:dyDescent="0.15">
      <c r="A22" s="3">
        <v>38747</v>
      </c>
      <c r="B22" s="2" t="s">
        <v>9</v>
      </c>
      <c r="C22" s="4" t="s">
        <v>17</v>
      </c>
      <c r="D22" s="2">
        <v>200</v>
      </c>
    </row>
  </sheetData>
  <mergeCells count="1">
    <mergeCell ref="A1:E1"/>
  </mergeCells>
  <phoneticPr fontId="2" type="noConversion"/>
  <dataValidations count="1">
    <dataValidation type="whole" errorStyle="warning" allowBlank="1" showInputMessage="1" showErrorMessage="1" errorTitle="輸入的金額超過限制了！" error="每項的費用最多隻能為8000元。超過8000元，請另外處理。" sqref="D11:D20">
      <formula1>0</formula1>
      <formula2>8000</formula2>
    </dataValidation>
  </dataValidation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一月份</vt:lpstr>
      <vt:lpstr>二月份</vt:lpstr>
      <vt:lpstr>三月份</vt:lpstr>
      <vt:lpstr>四月份</vt:lpstr>
      <vt:lpstr>五月份</vt:lpstr>
      <vt:lpstr>六月份</vt:lpstr>
      <vt:lpstr>七月份</vt:lpstr>
      <vt:lpstr>八月份</vt:lpstr>
      <vt:lpstr>九月份</vt:lpstr>
      <vt:lpstr>十月份</vt:lpstr>
      <vt:lpstr>十一月份</vt:lpstr>
      <vt:lpstr>十二月份</vt:lpstr>
      <vt:lpstr>年度結算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2005-07-04T05:49:10Z</dcterms:created>
  <dcterms:modified xsi:type="dcterms:W3CDTF">2010-05-20T02:10:04Z</dcterms:modified>
</cp:coreProperties>
</file>